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GGC.SCOT.NHS.UK\GGCData\FolderRedirects\GRI6\MARGAAN770\My Documents\CBUSAP\"/>
    </mc:Choice>
  </mc:AlternateContent>
  <bookViews>
    <workbookView xWindow="0" yWindow="0" windowWidth="28800" windowHeight="12135"/>
  </bookViews>
  <sheets>
    <sheet name="1. Guidance" sheetId="5" r:id="rId1"/>
    <sheet name="2. Flow Chart" sheetId="3" r:id="rId2"/>
    <sheet name="3. Cord Summary Table" sheetId="1" r:id="rId3"/>
    <sheet name="Ignore" sheetId="2"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 i="1" l="1"/>
  <c r="O13" i="1"/>
  <c r="O50" i="1"/>
  <c r="O46" i="1"/>
  <c r="O42" i="1"/>
  <c r="O38" i="1"/>
  <c r="O34" i="1"/>
  <c r="O30" i="1"/>
  <c r="O26" i="1"/>
  <c r="O22" i="1"/>
  <c r="O18" i="1"/>
  <c r="O49" i="1"/>
  <c r="O45" i="1"/>
  <c r="O41" i="1"/>
  <c r="O37" i="1"/>
  <c r="O33" i="1"/>
  <c r="O29" i="1"/>
  <c r="O25" i="1"/>
  <c r="O21" i="1"/>
  <c r="O17" i="1"/>
  <c r="R49" i="1"/>
  <c r="R45" i="1"/>
  <c r="R41" i="1"/>
  <c r="R37" i="1"/>
  <c r="R33" i="1"/>
  <c r="R29" i="1"/>
  <c r="R25" i="1"/>
  <c r="R21" i="1"/>
  <c r="R17" i="1"/>
  <c r="R13" i="1"/>
</calcChain>
</file>

<file path=xl/sharedStrings.xml><?xml version="1.0" encoding="utf-8"?>
<sst xmlns="http://schemas.openxmlformats.org/spreadsheetml/2006/main" count="675" uniqueCount="424">
  <si>
    <t>Date</t>
  </si>
  <si>
    <t>Centre</t>
  </si>
  <si>
    <t>Patient Details:</t>
  </si>
  <si>
    <t>Initials</t>
  </si>
  <si>
    <t>Anthony Nolan ID</t>
  </si>
  <si>
    <t>Weight (Kg)</t>
  </si>
  <si>
    <t>Diagnosis</t>
  </si>
  <si>
    <t>PATIENT HLA</t>
  </si>
  <si>
    <t xml:space="preserve">Registry </t>
  </si>
  <si>
    <t xml:space="preserve">Blood group </t>
  </si>
  <si>
    <t>HLA Match</t>
  </si>
  <si>
    <t>Gender</t>
  </si>
  <si>
    <t>High /8</t>
  </si>
  <si>
    <t>CORD ID</t>
  </si>
  <si>
    <t>ABO</t>
  </si>
  <si>
    <t>Table prepared by:</t>
  </si>
  <si>
    <t>Authorised by:</t>
  </si>
  <si>
    <t>DOB</t>
  </si>
  <si>
    <t>HLA Specific-Antibodies (DSAs)</t>
  </si>
  <si>
    <t>Countries</t>
  </si>
  <si>
    <t>Financial Territory</t>
  </si>
  <si>
    <t>Geographical Territory</t>
  </si>
  <si>
    <t>InstiutionName</t>
  </si>
  <si>
    <t>InstitutionNumber</t>
  </si>
  <si>
    <t>InstitutionAbbreviated</t>
  </si>
  <si>
    <t>ARGENTINA</t>
  </si>
  <si>
    <t>NON EU</t>
  </si>
  <si>
    <t>Addenbrooke's Hospital</t>
  </si>
  <si>
    <t>006/0001</t>
  </si>
  <si>
    <t>CUH</t>
  </si>
  <si>
    <t>ARMENIA</t>
  </si>
  <si>
    <t>Nottingham City Hospital</t>
  </si>
  <si>
    <t>006/0002</t>
  </si>
  <si>
    <t>NUH</t>
  </si>
  <si>
    <t>AUSTRALIA</t>
  </si>
  <si>
    <t>St. James's University Hospital</t>
  </si>
  <si>
    <t>006/0003</t>
  </si>
  <si>
    <t>STJ</t>
  </si>
  <si>
    <t>AUSTRIA</t>
  </si>
  <si>
    <t>EU</t>
  </si>
  <si>
    <t>Great Ormond Street Hospital</t>
  </si>
  <si>
    <t>006/0004</t>
  </si>
  <si>
    <t>GOS</t>
  </si>
  <si>
    <t>BELGIUM</t>
  </si>
  <si>
    <t>Hammersmith Hospital</t>
  </si>
  <si>
    <t>006/0006</t>
  </si>
  <si>
    <t>ICH</t>
  </si>
  <si>
    <t>BRAZIL</t>
  </si>
  <si>
    <t>Ward 3 Great North Children's Hospital</t>
  </si>
  <si>
    <t>006/0007</t>
  </si>
  <si>
    <t>NUTH</t>
  </si>
  <si>
    <t>BULGARIA</t>
  </si>
  <si>
    <t>University College Hospital</t>
  </si>
  <si>
    <t>006/0008</t>
  </si>
  <si>
    <t>UCL</t>
  </si>
  <si>
    <t>CANADA</t>
  </si>
  <si>
    <t>Bristol Royal Hospital for Children</t>
  </si>
  <si>
    <t>006/0009</t>
  </si>
  <si>
    <t>BRH</t>
  </si>
  <si>
    <t>CHINA</t>
  </si>
  <si>
    <t>Bristol Royal Infirmary</t>
  </si>
  <si>
    <t>006/0009A</t>
  </si>
  <si>
    <t>CROATIA</t>
  </si>
  <si>
    <t>Manchester Royal Infirmary</t>
  </si>
  <si>
    <t>006/0010</t>
  </si>
  <si>
    <t>MRI</t>
  </si>
  <si>
    <t>CYPRUS</t>
  </si>
  <si>
    <t>Royal Manchester Children's Hospital</t>
  </si>
  <si>
    <t>006/0011</t>
  </si>
  <si>
    <t>RMCH</t>
  </si>
  <si>
    <t>CZECH REPUBLIC</t>
  </si>
  <si>
    <t>The Royal Marsden Hospital Paediatrics</t>
  </si>
  <si>
    <t>006/0012</t>
  </si>
  <si>
    <t>RMH</t>
  </si>
  <si>
    <t>DENMARK</t>
  </si>
  <si>
    <t>The Royal Marsden Hospital Adults</t>
  </si>
  <si>
    <t>006/0012A</t>
  </si>
  <si>
    <t>ESTONIA</t>
  </si>
  <si>
    <t>Birmingham Women's and Children's NHS Foundation Trust</t>
  </si>
  <si>
    <t>006/0013</t>
  </si>
  <si>
    <t>BCH</t>
  </si>
  <si>
    <t>FINLAND</t>
  </si>
  <si>
    <t>The Royal Free Hospital</t>
  </si>
  <si>
    <t>006/0014</t>
  </si>
  <si>
    <t>FRANCE</t>
  </si>
  <si>
    <t>St. Bartholomew's Hospital</t>
  </si>
  <si>
    <t>006/0015</t>
  </si>
  <si>
    <t>STB</t>
  </si>
  <si>
    <t>GERMANY</t>
  </si>
  <si>
    <t>Christie Hospital NHS Trust</t>
  </si>
  <si>
    <t>006/0016</t>
  </si>
  <si>
    <t>CHR</t>
  </si>
  <si>
    <t>GREECE</t>
  </si>
  <si>
    <t>Royal Liverpool University Hospital</t>
  </si>
  <si>
    <t>006/0017</t>
  </si>
  <si>
    <t>RLB</t>
  </si>
  <si>
    <t>HUNGARY</t>
  </si>
  <si>
    <t>Queen Elizabeth University Hospital Glasgow (Adult)</t>
  </si>
  <si>
    <t>006/0018</t>
  </si>
  <si>
    <t>QEU</t>
  </si>
  <si>
    <t>INDIA</t>
  </si>
  <si>
    <t>Churchill Hospital, Oxford</t>
  </si>
  <si>
    <t>006/0020</t>
  </si>
  <si>
    <t>OUH</t>
  </si>
  <si>
    <t>IRAN</t>
  </si>
  <si>
    <t>Royal Hospital For Children, Glasgow (paediatrics)</t>
  </si>
  <si>
    <t>006/0021</t>
  </si>
  <si>
    <t>GGC</t>
  </si>
  <si>
    <t>IRELAND</t>
  </si>
  <si>
    <t>University Hospital of Wales</t>
  </si>
  <si>
    <t>006/0022</t>
  </si>
  <si>
    <t>UHW</t>
  </si>
  <si>
    <t>ISRAEL</t>
  </si>
  <si>
    <t>Leicester Royal Infirmary</t>
  </si>
  <si>
    <t>006/0023</t>
  </si>
  <si>
    <t>UHL</t>
  </si>
  <si>
    <t>ITALY</t>
  </si>
  <si>
    <t>Sheffield Teaching Hospital</t>
  </si>
  <si>
    <t>006/0024</t>
  </si>
  <si>
    <t>SCH</t>
  </si>
  <si>
    <t>JAPAN</t>
  </si>
  <si>
    <t>Heartlands</t>
  </si>
  <si>
    <t>006/0025</t>
  </si>
  <si>
    <t>HOE</t>
  </si>
  <si>
    <t>Korea</t>
  </si>
  <si>
    <t>King's College Hospital</t>
  </si>
  <si>
    <t>006/0026</t>
  </si>
  <si>
    <t>KCL</t>
  </si>
  <si>
    <t>LATVIA</t>
  </si>
  <si>
    <t>St. George's Hospital</t>
  </si>
  <si>
    <t>006/0027</t>
  </si>
  <si>
    <t>STG</t>
  </si>
  <si>
    <t>LITHUANIA</t>
  </si>
  <si>
    <t>Queen Elizabeth Hospital, Birmingham</t>
  </si>
  <si>
    <t>006/0028</t>
  </si>
  <si>
    <t>UHB</t>
  </si>
  <si>
    <t>LUXEMBOURG</t>
  </si>
  <si>
    <t>Ward 14 Great North Children's Hospital</t>
  </si>
  <si>
    <t>006/0030</t>
  </si>
  <si>
    <t>MALTA</t>
  </si>
  <si>
    <t>The Freeman Hospital</t>
  </si>
  <si>
    <t>006/0030A</t>
  </si>
  <si>
    <t>MEXICO</t>
  </si>
  <si>
    <t>Royal Hallamshire Hospital</t>
  </si>
  <si>
    <t>006/0031</t>
  </si>
  <si>
    <t>STH</t>
  </si>
  <si>
    <t>NETHERLANDS</t>
  </si>
  <si>
    <t>The London Clinic</t>
  </si>
  <si>
    <t>006/0032</t>
  </si>
  <si>
    <t>TLC</t>
  </si>
  <si>
    <t>NEW ZEALAND</t>
  </si>
  <si>
    <t>Southampton General Hospital</t>
  </si>
  <si>
    <t>006/0033</t>
  </si>
  <si>
    <t>UHS</t>
  </si>
  <si>
    <t>NORWAY</t>
  </si>
  <si>
    <t>Leeds General Infirmary</t>
  </si>
  <si>
    <t>006/0036</t>
  </si>
  <si>
    <t>POLAND</t>
  </si>
  <si>
    <t>Derriford Hospital</t>
  </si>
  <si>
    <t>006/0037</t>
  </si>
  <si>
    <t>PLY</t>
  </si>
  <si>
    <t>PORTUGAL</t>
  </si>
  <si>
    <t>St Mary's Hospital, London</t>
  </si>
  <si>
    <t>006/0038</t>
  </si>
  <si>
    <t>REPUBLIC OF KOREA</t>
  </si>
  <si>
    <t>The Harley Street Clinic</t>
  </si>
  <si>
    <t>006/0039</t>
  </si>
  <si>
    <t>HSC</t>
  </si>
  <si>
    <t>ROMANIA</t>
  </si>
  <si>
    <t>London Bridge Hospital</t>
  </si>
  <si>
    <t>006/0040</t>
  </si>
  <si>
    <t>LBH</t>
  </si>
  <si>
    <t>RUSSIA</t>
  </si>
  <si>
    <t>SAUDI ARABIA</t>
  </si>
  <si>
    <t>SERBIA</t>
  </si>
  <si>
    <t>SINGAPORE</t>
  </si>
  <si>
    <t>SLOVAKIA</t>
  </si>
  <si>
    <t>SLOVENIA</t>
  </si>
  <si>
    <t>SOUTH AFRICA</t>
  </si>
  <si>
    <t>SPAIN</t>
  </si>
  <si>
    <t>SWEDEN</t>
  </si>
  <si>
    <t>SWITZERLAND</t>
  </si>
  <si>
    <t>TAIWAN</t>
  </si>
  <si>
    <t>THAILAND</t>
  </si>
  <si>
    <t>TURKEY</t>
  </si>
  <si>
    <t>UK</t>
  </si>
  <si>
    <t>UNITED ARAB EMIRATES</t>
  </si>
  <si>
    <t>URUGUAY</t>
  </si>
  <si>
    <t>USA</t>
  </si>
  <si>
    <t>CBB accreditation</t>
  </si>
  <si>
    <t>Yes</t>
  </si>
  <si>
    <t>No</t>
  </si>
  <si>
    <t>Unknown</t>
  </si>
  <si>
    <t>HLA-C+DRB1mm</t>
  </si>
  <si>
    <t>O+</t>
  </si>
  <si>
    <t>O-</t>
  </si>
  <si>
    <t>A+</t>
  </si>
  <si>
    <t>A-</t>
  </si>
  <si>
    <t>B+</t>
  </si>
  <si>
    <t>B-</t>
  </si>
  <si>
    <t>AB+</t>
  </si>
  <si>
    <t>AB-</t>
  </si>
  <si>
    <t>RBC status</t>
  </si>
  <si>
    <t>RBC reduced</t>
  </si>
  <si>
    <t>RBC deplete</t>
  </si>
  <si>
    <t>RBC replete</t>
  </si>
  <si>
    <t>Low/6</t>
  </si>
  <si>
    <t>High/8</t>
  </si>
  <si>
    <t>4-5</t>
  </si>
  <si>
    <t>4-6</t>
  </si>
  <si>
    <t>5-6</t>
  </si>
  <si>
    <t>4-7</t>
  </si>
  <si>
    <t>4-8</t>
  </si>
  <si>
    <t>5-7</t>
  </si>
  <si>
    <t>5-8</t>
  </si>
  <si>
    <t>6-7</t>
  </si>
  <si>
    <t>6-8</t>
  </si>
  <si>
    <t>7-8</t>
  </si>
  <si>
    <t>Additional information</t>
  </si>
  <si>
    <t>Clinical contact</t>
  </si>
  <si>
    <t>H&amp;I contact</t>
  </si>
  <si>
    <t>Recommended for Single (S) or Double (D) CBT?</t>
  </si>
  <si>
    <t>S or D</t>
  </si>
  <si>
    <t>D</t>
  </si>
  <si>
    <t>3</t>
  </si>
  <si>
    <t>4</t>
  </si>
  <si>
    <t>5</t>
  </si>
  <si>
    <t>6</t>
  </si>
  <si>
    <t>7</t>
  </si>
  <si>
    <t>8</t>
  </si>
  <si>
    <t>Country/ Cord Bank</t>
  </si>
  <si>
    <t>Mismatched</t>
  </si>
  <si>
    <t>Matched</t>
  </si>
  <si>
    <t xml:space="preserve">Red: </t>
  </si>
  <si>
    <t xml:space="preserve">Black: </t>
  </si>
  <si>
    <t xml:space="preserve">Match at Low resolution. Mismatch at high resolution.  </t>
  </si>
  <si>
    <t xml:space="preserve">Brown: </t>
  </si>
  <si>
    <t xml:space="preserve">Not typed. Predicted match  </t>
  </si>
  <si>
    <t>PMM:</t>
  </si>
  <si>
    <t xml:space="preserve">Not typed. Predicted match at low resolution (mismatch at high resolution) </t>
  </si>
  <si>
    <t xml:space="preserve">PMM: </t>
  </si>
  <si>
    <t xml:space="preserve">Unknown or difficult to predict match level  </t>
  </si>
  <si>
    <t xml:space="preserve">Not typed. Predicted mismatch </t>
  </si>
  <si>
    <t>Date of testing:</t>
  </si>
  <si>
    <t>Cord Bank</t>
  </si>
  <si>
    <t>Argentina - Argentina National Cord Blood Bank</t>
  </si>
  <si>
    <t>Australia - Unknown</t>
  </si>
  <si>
    <t>Australia - Sydney Cord Blood Bank</t>
  </si>
  <si>
    <t>Australia - Queensland Cord Blood Bank At The Mater</t>
  </si>
  <si>
    <t>Australia - Murdoch Childrens Research Institute - BMDI Cord Blood Bank</t>
  </si>
  <si>
    <t>Austria - Vita 34 Gesellschaft für Zelltransplantate mbH</t>
  </si>
  <si>
    <t>Austria - Red Cross Blood Transfusion Service of Upper Austria</t>
  </si>
  <si>
    <t>Belgium - Cord Blood Bank UZ Leuven</t>
  </si>
  <si>
    <t>Belgium - Liege Cord Blood Bank</t>
  </si>
  <si>
    <t>Belgium - UZ Gent Cord Blood Bank</t>
  </si>
  <si>
    <t>Belgium - Banque de Sang de Cordon, Cliniques Universitaires Saint Luc</t>
  </si>
  <si>
    <t>Belgium - Institut Jules Bordet - ULB Cord Blood Bank</t>
  </si>
  <si>
    <t>Brazil - Banco da Rede BrasilCord-Banco de Sangue de Cordão Umbilical e Placentário do INCA</t>
  </si>
  <si>
    <t>Brazil - Bancos da Rede-BrasilCord-Hospital de Clinicas de Porto Alegre</t>
  </si>
  <si>
    <t>Brazil - Bancos da Rede BrasilCord-Sociedade Beneficente de Senhoras Hospital Sírio Libanes</t>
  </si>
  <si>
    <t>Brazil - Bancos da Rede BrasilCord-BSCUP HEMOSC</t>
  </si>
  <si>
    <t>Brazil - Bancos da Rede BrasilCord-Banco de Sangue de Cordão Umbilical e Placentário do HEMOCE</t>
  </si>
  <si>
    <t>Brazil - Bancos da Rede BrasilCord-Hospital Israelita Albert Einstein</t>
  </si>
  <si>
    <t>Bulgaria - Bulgarian Cord Blood Bank</t>
  </si>
  <si>
    <t>Canada - Hema-Quebec Public Cord Blood Bank</t>
  </si>
  <si>
    <t>Canada - Canadian Blood Services' Cord Blood Bank</t>
  </si>
  <si>
    <t>Chile - Vidacel</t>
  </si>
  <si>
    <t>Croatia - Public CBB Ana Rukavina</t>
  </si>
  <si>
    <t>Cyprus - CYCORD PACBB</t>
  </si>
  <si>
    <t>Czech Republic - Cord Blood Bank Czech Republic</t>
  </si>
  <si>
    <t>Finland - Finnish Cord Blood Bank</t>
  </si>
  <si>
    <t>France - Unknown</t>
  </si>
  <si>
    <t>France - Besancon Cord Blood Bank</t>
  </si>
  <si>
    <t>France - Bordeaux Cord Blood Bank</t>
  </si>
  <si>
    <t>France - Banque de Sang Placentaire du CHRU de Montpellier</t>
  </si>
  <si>
    <t>Germany - Unknown</t>
  </si>
  <si>
    <t>Germany - José Carreras Cord Blood Bank Düsseldorf-Universitätsklinikum Düsseldorf</t>
  </si>
  <si>
    <t>Germany - DKMS Nabelschnurblutbank</t>
  </si>
  <si>
    <t>Germany - Bayerische Stammzellbank GmbH</t>
  </si>
  <si>
    <t>Germany - Deutsche Stammzellspenderdatei Nabelschnurblut</t>
  </si>
  <si>
    <t>Germany - Norddeutsches Knochenmark- und Stammzellspender Register gGmbH</t>
  </si>
  <si>
    <t>Germany - Universitaetsklinikum Erlangen Stammzellbank</t>
  </si>
  <si>
    <t>Greece - Hellenic Cord Blood Bank</t>
  </si>
  <si>
    <t>Greece - Thessaloniki Public Cord Blood Bank</t>
  </si>
  <si>
    <t>India - Jeevan Cord Blood Bank</t>
  </si>
  <si>
    <t>Iran - Royan Institute Cord Blood Bank</t>
  </si>
  <si>
    <t>Iran - Iranian Stem Cell Donor Program (ISCDP) - Cord Blood Bank</t>
  </si>
  <si>
    <t>Iran - Iranian National Stem Cell Network (INSCDN) - Cord Blood Bank</t>
  </si>
  <si>
    <t>Israel - Bedomaich Chayi Cord Blood Bank</t>
  </si>
  <si>
    <t>Israel - MDA Public Cord Blood Bank</t>
  </si>
  <si>
    <t>Israel - Sheba Cord Blood Bank</t>
  </si>
  <si>
    <t>Italy - Unknown</t>
  </si>
  <si>
    <t>Italy - Banca del Sangue Placentare di Treviso (Treviso Cord Blood Bank)</t>
  </si>
  <si>
    <t>Italy - Banca Di Tessuti E Cellule Regione Toscana Pisa Cord Blood Bank</t>
  </si>
  <si>
    <t>Italy - Emilia Romagna Cord Blood Bank</t>
  </si>
  <si>
    <t>Italy - Calabria Cord Blood Bank</t>
  </si>
  <si>
    <t>Italy - Puglia Cord Blood Bank</t>
  </si>
  <si>
    <t>Italy - Campania Cord Blood Bank</t>
  </si>
  <si>
    <t>Italy - Pavia Cord Blood Bank</t>
  </si>
  <si>
    <t>Italy - CBB Roma Azienda Policlinico Umberto I</t>
  </si>
  <si>
    <t>Italy - Florence Cord Blood Bank</t>
  </si>
  <si>
    <t>Italy - Milano Cord Blood Bank</t>
  </si>
  <si>
    <t>Italy - Banca Sangue Placentare Regione Abruzzo Pecb</t>
  </si>
  <si>
    <t>Italy - Unicatt Cord Blood Bank</t>
  </si>
  <si>
    <t>Italy - Liguria Cord Blood Bank</t>
  </si>
  <si>
    <t>Italy - Torino Cord Blood Bank</t>
  </si>
  <si>
    <t>Italy - Banca Del Sangue Cordonale Di Cagliari (Ccbb)</t>
  </si>
  <si>
    <t>Italy - Banca Del Sangue Del Cordone Ombelicale Di Sciacca</t>
  </si>
  <si>
    <t>Italy - Banca Del Sangue Di Cordone Ombelicale Di Verona</t>
  </si>
  <si>
    <t>Italy - Padova Cord Blood Bank</t>
  </si>
  <si>
    <t>Mexico - Mexican BMDR - DONORMO (CORD) - BACECU</t>
  </si>
  <si>
    <t>Poland - Diagnostyka Bank Komórek Macierzystych</t>
  </si>
  <si>
    <t>Poland - The Public Stem Cell Bank, Regional Science and Technology Center</t>
  </si>
  <si>
    <t>Russian Federation - Cord Blood Bank of Samara Regional Center of Family Planning and Reproduction</t>
  </si>
  <si>
    <t>Singapore - Singapore Cord Blood Bank</t>
  </si>
  <si>
    <t>Slovakia - Slovenský register placentárnych krvotvorných buniek- Eurocord-Slovakia (SRPKB)</t>
  </si>
  <si>
    <t>Slovenia - ESPOK Cord Blood Bank Slovenia</t>
  </si>
  <si>
    <t>Spain - Basque Country Cord Blood Bank</t>
  </si>
  <si>
    <t>Spain - Barcelona CBB (Programa Concordia BST)</t>
  </si>
  <si>
    <t>Spain - Andalucia Cord Blood Bank (Malaga)</t>
  </si>
  <si>
    <t>Spain - Galicia Cord Blood Bank</t>
  </si>
  <si>
    <t>Spain - Madrid Cord Blood Bank</t>
  </si>
  <si>
    <t>Spain - Valencia Cord Blood Bank</t>
  </si>
  <si>
    <t>Spain - Ivida Cord Blood Bank</t>
  </si>
  <si>
    <t>Sweden - Swedish National Cord Blood Bank</t>
  </si>
  <si>
    <t>Switzerland - Geneva Cord Blood Bank</t>
  </si>
  <si>
    <t>Taiwan - Sino Cell Technologies Ltd. Taipei</t>
  </si>
  <si>
    <t>Taiwan - Meribank Biotech Co., Ltd New Taipei City</t>
  </si>
  <si>
    <t>Taiwan - StemCyte Taiwan Cord Blood Bank New Taipei City</t>
  </si>
  <si>
    <t>Taiwan - Bionet Corporation Taipei City</t>
  </si>
  <si>
    <t>Taiwan - Healthbanks Biotech Co., Ltd Taipei City</t>
  </si>
  <si>
    <t>Taiwan - Koo Foundation, Sun Yat-Sen Cancer Center</t>
  </si>
  <si>
    <t>Thailand - Thai National Cord Blood Bank Bangkok</t>
  </si>
  <si>
    <t>The Netherlands - Sanquin</t>
  </si>
  <si>
    <t>Turkey - Ankara University Cord Blood Bank</t>
  </si>
  <si>
    <t>UK - NHS Cord Blood Bank London</t>
  </si>
  <si>
    <t>UK - Anthony Nolan Cord Blood Bank</t>
  </si>
  <si>
    <t>USA - Celebration Stem Cell Centre</t>
  </si>
  <si>
    <t>USA - Cleveland Cord Blood Center</t>
  </si>
  <si>
    <t>USA - Celularity Biosourcing, LLC</t>
  </si>
  <si>
    <t>USA - StemCyte Inc.</t>
  </si>
  <si>
    <t>USA - National Cord Blood Program New York Blood Center</t>
  </si>
  <si>
    <t>USA - Cord for Life</t>
  </si>
  <si>
    <t>USA - Bloodworks NW Cord Blood Services</t>
  </si>
  <si>
    <t>USA - LifeCord/LifeSouth Community Blood Centers</t>
  </si>
  <si>
    <t>USA - St. Louis Cord Blood Bank</t>
  </si>
  <si>
    <t>USA - Michigan Blood Cord Blood Bank</t>
  </si>
  <si>
    <t>USA - CHOC Cord Blood Bank</t>
  </si>
  <si>
    <t>USA - GenCure: Texas Cord Blood Bank</t>
  </si>
  <si>
    <t>USA - JP McCarthy Cord Stem Cell Bank</t>
  </si>
  <si>
    <t>USA - MD Anderson Cord Blood Bank</t>
  </si>
  <si>
    <t>USA - Duke University Medical Center - Carolinas Cord Blood Bank</t>
  </si>
  <si>
    <t>USA - University of Colorado Cord Blood Bank</t>
  </si>
  <si>
    <t>USA - San Diego Cord Blood Bank</t>
  </si>
  <si>
    <t>Disclaimer</t>
  </si>
  <si>
    <t>Date:</t>
  </si>
  <si>
    <t>A</t>
  </si>
  <si>
    <t>B</t>
  </si>
  <si>
    <t>C</t>
  </si>
  <si>
    <t>DRB1</t>
  </si>
  <si>
    <t>DQB1</t>
  </si>
  <si>
    <t xml:space="preserve">DPB1 </t>
  </si>
  <si>
    <t>HR HLA mm</t>
  </si>
  <si>
    <t>Brazil - Unknown</t>
  </si>
  <si>
    <t>Korea - Unknown</t>
  </si>
  <si>
    <t>Switzerland - Unknown</t>
  </si>
  <si>
    <t xml:space="preserve">USA - Vitalant Cord Blood Program at Community Blood Services </t>
  </si>
  <si>
    <t>Israel - Hadassah University Hospital Cord Blood Bank</t>
  </si>
  <si>
    <t>Age</t>
  </si>
  <si>
    <t>France - Saint Louis Hospital Cord Blood Bank</t>
  </si>
  <si>
    <t>Canada - Victoria Angel Registry of Hope Cord Blood Bank</t>
  </si>
  <si>
    <t>France - Nancy Cord Blood Bank</t>
  </si>
  <si>
    <t>France - Creteil Cord Blood Bank</t>
  </si>
  <si>
    <t>France - Lille Cord Blood Bank</t>
  </si>
  <si>
    <t>France - Rhone-Alpes Cord Blood Bank</t>
  </si>
  <si>
    <t>France - Marseille Cord Blood Bank</t>
  </si>
  <si>
    <t>France - Rennes EFS Bretagne Cord Blood Bank</t>
  </si>
  <si>
    <t>France - Poitiers Cord Blood Bank</t>
  </si>
  <si>
    <t>Saudi Arabia - King Abdullah International Medical Research Center Cord Blood Bank</t>
  </si>
  <si>
    <t>Switzerland - Swiss Stem Cells Biotech</t>
  </si>
  <si>
    <t>Switzerland - Basel Cord Blood Bank</t>
  </si>
  <si>
    <t>2. Please note that above recommendations are based on HLA predictions and we strongly advise that high res typing on both patient and CBUs is requested to confirm HLA match level prior to Shipment request.</t>
  </si>
  <si>
    <t>4. Column U provides info about permissive and unidirectional mismatches in line with BSHI guidelines (2021) with GvH unidirectional mismatches providing additional benefit.</t>
  </si>
  <si>
    <t>Permissive/
Unidirectional Mismatches?</t>
  </si>
  <si>
    <t>ADDITIONAL 
INFORMATION</t>
  </si>
  <si>
    <t xml:space="preserve">3. Included for each CBU above are prediction percentages which are provided by WMDA Search &amp; Match Service based on haplotype frequency of the mixed ethnicity pool of donors and CBUs on WMDA. </t>
  </si>
  <si>
    <t>FACT</t>
  </si>
  <si>
    <t>FACT &amp; AABB</t>
  </si>
  <si>
    <t>AABB</t>
  </si>
  <si>
    <t>USA - Cryo-Cell (formerly Cord: Use Public Cord Blood Bank)</t>
  </si>
  <si>
    <r>
      <t>Key</t>
    </r>
    <r>
      <rPr>
        <sz val="11"/>
        <color theme="0"/>
        <rFont val="Plus Jakarta Sans"/>
      </rPr>
      <t xml:space="preserve">: HLA match (including predicted match level) </t>
    </r>
    <r>
      <rPr>
        <b/>
        <sz val="11"/>
        <color theme="0"/>
        <rFont val="Plus Jakarta Sans"/>
      </rPr>
      <t xml:space="preserve">  </t>
    </r>
  </si>
  <si>
    <r>
      <t>1. UK CBUs are indicated in</t>
    </r>
    <r>
      <rPr>
        <b/>
        <sz val="10"/>
        <color theme="1"/>
        <rFont val="Plus Jakarta Sans"/>
      </rPr>
      <t xml:space="preserve"> bold. </t>
    </r>
    <r>
      <rPr>
        <sz val="10"/>
        <color theme="1"/>
        <rFont val="Plus Jakarta Sans"/>
      </rPr>
      <t xml:space="preserve">Please note that CBUs in the list above are </t>
    </r>
    <r>
      <rPr>
        <u/>
        <sz val="10"/>
        <color theme="1"/>
        <rFont val="Plus Jakarta Sans"/>
      </rPr>
      <t xml:space="preserve">not ranked </t>
    </r>
    <r>
      <rPr>
        <sz val="10"/>
        <color theme="1"/>
        <rFont val="Plus Jakarta Sans"/>
      </rPr>
      <t>and are just listed in the order that they appear on the WMDA.</t>
    </r>
  </si>
  <si>
    <r>
      <rPr>
        <b/>
        <sz val="11"/>
        <color theme="1"/>
        <rFont val="Plus Jakarta Sans"/>
      </rPr>
      <t>M:</t>
    </r>
    <r>
      <rPr>
        <sz val="11"/>
        <color theme="1"/>
        <rFont val="Plus Jakarta Sans"/>
      </rPr>
      <t xml:space="preserve"> </t>
    </r>
  </si>
  <si>
    <r>
      <rPr>
        <b/>
        <sz val="11"/>
        <color rgb="FF0070C0"/>
        <rFont val="Plus Jakarta Sans"/>
      </rPr>
      <t>Blue:</t>
    </r>
    <r>
      <rPr>
        <sz val="11"/>
        <color theme="1"/>
        <rFont val="Plus Jakarta Sans"/>
      </rPr>
      <t xml:space="preserve"> </t>
    </r>
  </si>
  <si>
    <t>Hong Kong (S.A.R, China) - Hong Kong Red Cross Catherine Chow Cord Blood Bank</t>
  </si>
  <si>
    <r>
      <t>TNC (10</t>
    </r>
    <r>
      <rPr>
        <b/>
        <vertAlign val="superscript"/>
        <sz val="11"/>
        <color theme="0"/>
        <rFont val="Plus Jakarta Sans"/>
      </rPr>
      <t>7</t>
    </r>
    <r>
      <rPr>
        <b/>
        <sz val="11"/>
        <color theme="0"/>
        <rFont val="Plus Jakarta Sans"/>
      </rPr>
      <t>)</t>
    </r>
  </si>
  <si>
    <r>
      <t>CD34+ (10</t>
    </r>
    <r>
      <rPr>
        <b/>
        <vertAlign val="superscript"/>
        <sz val="11"/>
        <color theme="0"/>
        <rFont val="Plus Jakarta Sans"/>
      </rPr>
      <t>6</t>
    </r>
    <r>
      <rPr>
        <b/>
        <sz val="11"/>
        <color theme="0"/>
        <rFont val="Plus Jakarta Sans"/>
      </rPr>
      <t>)</t>
    </r>
  </si>
  <si>
    <r>
      <t>TNC x10</t>
    </r>
    <r>
      <rPr>
        <b/>
        <vertAlign val="superscript"/>
        <sz val="11"/>
        <color theme="0"/>
        <rFont val="Plus Jakarta Sans"/>
      </rPr>
      <t>7</t>
    </r>
    <r>
      <rPr>
        <b/>
        <sz val="11"/>
        <color theme="0"/>
        <rFont val="Plus Jakarta Sans"/>
      </rPr>
      <t xml:space="preserve"> /kg</t>
    </r>
  </si>
  <si>
    <r>
      <t>CD34 x10</t>
    </r>
    <r>
      <rPr>
        <b/>
        <vertAlign val="superscript"/>
        <sz val="11"/>
        <color theme="0"/>
        <rFont val="Plus Jakarta Sans"/>
      </rPr>
      <t>5</t>
    </r>
    <r>
      <rPr>
        <b/>
        <sz val="11"/>
        <color theme="0"/>
        <rFont val="Plus Jakarta Sans"/>
      </rPr>
      <t xml:space="preserve"> /kg</t>
    </r>
  </si>
  <si>
    <t>FACT or AABB accredited?</t>
  </si>
  <si>
    <r>
      <rPr>
        <b/>
        <sz val="11"/>
        <color theme="1"/>
        <rFont val="Arial"/>
        <family val="2"/>
      </rPr>
      <t>Guidance for performing a CBU Search</t>
    </r>
    <r>
      <rPr>
        <sz val="11"/>
        <color theme="1"/>
        <rFont val="Arial"/>
        <family val="2"/>
      </rPr>
      <t xml:space="preserve"> (see also Flow Chart from Anthony Nolan / NHSBT Cord Support Program, on separate sheet)</t>
    </r>
  </si>
  <si>
    <t>2. Request CBU reports from the relevant CBBs for CBUs of interest</t>
  </si>
  <si>
    <t>2. Enter the patient HLA into the relevant loci fields on row 12 locus by locus- separate the alleles for each locus using the ALT + ENTER function</t>
  </si>
  <si>
    <t>3. Paste the IDs of the CBUs of interest into the Cord ID column</t>
  </si>
  <si>
    <t>7. Ensure that submissions for urgent consideration are clearly marked as URGENT in the subject line of the message.</t>
  </si>
  <si>
    <t xml:space="preserve">General Guidance </t>
  </si>
  <si>
    <t>3. Avoid selection of red blood cell (RBC) replete units with haematocrit of &gt;40%</t>
  </si>
  <si>
    <t>4. Request extended HLA typing on any missing loci or as required considering the HLA antibody profile of the patient</t>
  </si>
  <si>
    <t>5. List up to 10 units on the CBU Summary Table providing all information available at this point</t>
  </si>
  <si>
    <t>6. It is recommended to prioritise the best matched units from the accredited CBBs with the highest cell dose and RBC reduced.</t>
  </si>
  <si>
    <r>
      <t>1. Shortlist preferred units based upon current BSHI guidelines (Little et al., 2021) 
     a. from a FACT or AABB accredited bank if possible 
     b. Single UCBT for patients with malignant disease
         i. High-res HLA match 6-8/8: TNC dose &gt;3.0 x 10</t>
    </r>
    <r>
      <rPr>
        <vertAlign val="superscript"/>
        <sz val="11"/>
        <color theme="1"/>
        <rFont val="Arial"/>
        <family val="2"/>
      </rPr>
      <t>7</t>
    </r>
    <r>
      <rPr>
        <sz val="11"/>
        <color theme="1"/>
        <rFont val="Arial"/>
        <family val="2"/>
      </rPr>
      <t>/kg, CD34+ dose ≥ 1.5 x 10</t>
    </r>
    <r>
      <rPr>
        <vertAlign val="superscript"/>
        <sz val="11"/>
        <color theme="1"/>
        <rFont val="Arial"/>
        <family val="2"/>
      </rPr>
      <t>5</t>
    </r>
    <r>
      <rPr>
        <sz val="11"/>
        <color theme="1"/>
        <rFont val="Arial"/>
        <family val="2"/>
      </rPr>
      <t>/kg
         ii. High-res HLA match 5/8: TNC dose &gt;5.0 x 10</t>
    </r>
    <r>
      <rPr>
        <vertAlign val="superscript"/>
        <sz val="11"/>
        <color theme="1"/>
        <rFont val="Arial"/>
        <family val="2"/>
      </rPr>
      <t>7</t>
    </r>
    <r>
      <rPr>
        <sz val="11"/>
        <color theme="1"/>
        <rFont val="Arial"/>
        <family val="2"/>
      </rPr>
      <t>/kg, CD34+ dose ≥ 1.5 x 10</t>
    </r>
    <r>
      <rPr>
        <vertAlign val="superscript"/>
        <sz val="11"/>
        <color theme="1"/>
        <rFont val="Arial"/>
        <family val="2"/>
      </rPr>
      <t>5</t>
    </r>
    <r>
      <rPr>
        <sz val="11"/>
        <color theme="1"/>
        <rFont val="Arial"/>
        <family val="2"/>
      </rPr>
      <t>/kg
         iii. High-res HLA match 4/8: TNC dose &gt;5.0 x 10</t>
    </r>
    <r>
      <rPr>
        <vertAlign val="superscript"/>
        <sz val="11"/>
        <color theme="1"/>
        <rFont val="Arial"/>
        <family val="2"/>
      </rPr>
      <t>7</t>
    </r>
    <r>
      <rPr>
        <sz val="11"/>
        <color theme="1"/>
        <rFont val="Arial"/>
        <family val="2"/>
      </rPr>
      <t>/kg, CD34+ dose ≥ 1.5 x 10</t>
    </r>
    <r>
      <rPr>
        <vertAlign val="superscript"/>
        <sz val="11"/>
        <color theme="1"/>
        <rFont val="Arial"/>
        <family val="2"/>
      </rPr>
      <t>5</t>
    </r>
    <r>
      <rPr>
        <sz val="11"/>
        <color theme="1"/>
        <rFont val="Arial"/>
        <family val="2"/>
      </rPr>
      <t>/kg
     c. Single UCBT for patients with non-malignant disease
         i. Adults: High-res HLA match 4-8/8, TNC dose &gt;5.0 x 10</t>
    </r>
    <r>
      <rPr>
        <vertAlign val="superscript"/>
        <sz val="11"/>
        <color theme="1"/>
        <rFont val="Arial"/>
        <family val="2"/>
      </rPr>
      <t>7</t>
    </r>
    <r>
      <rPr>
        <sz val="11"/>
        <color theme="1"/>
        <rFont val="Arial"/>
        <family val="2"/>
      </rPr>
      <t>/kg, CD34+ dose ≥ 1.5 x 10</t>
    </r>
    <r>
      <rPr>
        <vertAlign val="superscript"/>
        <sz val="11"/>
        <color theme="1"/>
        <rFont val="Arial"/>
        <family val="2"/>
      </rPr>
      <t>5</t>
    </r>
    <r>
      <rPr>
        <sz val="11"/>
        <color theme="1"/>
        <rFont val="Arial"/>
        <family val="2"/>
      </rPr>
      <t>/kg
         ii. Paediatrics: High-res HLA match 5-8/8, TNC dose &gt;5.0 x 10</t>
    </r>
    <r>
      <rPr>
        <vertAlign val="superscript"/>
        <sz val="11"/>
        <color theme="1"/>
        <rFont val="Arial"/>
        <family val="2"/>
      </rPr>
      <t>7</t>
    </r>
    <r>
      <rPr>
        <sz val="11"/>
        <color theme="1"/>
        <rFont val="Arial"/>
        <family val="2"/>
      </rPr>
      <t>/kg, CD34+ dose ≥ 1.5 x 10</t>
    </r>
    <r>
      <rPr>
        <vertAlign val="superscript"/>
        <sz val="11"/>
        <color theme="1"/>
        <rFont val="Arial"/>
        <family val="2"/>
      </rPr>
      <t>5</t>
    </r>
    <r>
      <rPr>
        <sz val="11"/>
        <color theme="1"/>
        <rFont val="Arial"/>
        <family val="2"/>
      </rPr>
      <t>/kg
     d. Double UCBT
         i. High-res HLA match ≥4/8, for paediatrics with non-malignant disease ≥5/8
         ii. Combined TNC dose of both CBUs &gt;3.5 × 10</t>
    </r>
    <r>
      <rPr>
        <vertAlign val="superscript"/>
        <sz val="11"/>
        <color theme="1"/>
        <rFont val="Arial"/>
        <family val="2"/>
      </rPr>
      <t>7</t>
    </r>
    <r>
      <rPr>
        <sz val="11"/>
        <color theme="1"/>
        <rFont val="Arial"/>
        <family val="2"/>
      </rPr>
      <t>/kg, Minimum TNC dose per unit is &gt; 1.5 × 10</t>
    </r>
    <r>
      <rPr>
        <vertAlign val="superscript"/>
        <sz val="11"/>
        <color theme="1"/>
        <rFont val="Arial"/>
        <family val="2"/>
      </rPr>
      <t>7</t>
    </r>
    <r>
      <rPr>
        <sz val="11"/>
        <color theme="1"/>
        <rFont val="Arial"/>
        <family val="2"/>
      </rPr>
      <t>/kg
         iii. CD34+ dose ≥ 1 x 10</t>
    </r>
    <r>
      <rPr>
        <vertAlign val="superscript"/>
        <sz val="11"/>
        <color theme="1"/>
        <rFont val="Arial"/>
        <family val="2"/>
      </rPr>
      <t>5</t>
    </r>
    <r>
      <rPr>
        <sz val="11"/>
        <color theme="1"/>
        <rFont val="Arial"/>
        <family val="2"/>
      </rPr>
      <t>/kg per unit
     e. High-res match score should include HLA-A, -B, -C, -DRB1 loci
     f. Consider the anti-HLA Ab profile of the patient when shortlisting CBUs using the MFI thresholds of your H&amp;I lab</t>
    </r>
  </si>
  <si>
    <t xml:space="preserve">A CBU Search should be performed, and results discussed between the Clinical Team and the H&amp;I scientists providing support to the Transplant Centre.
</t>
  </si>
  <si>
    <t>1. Input the details of the requesting centre and the patient (see rows 4-8)</t>
  </si>
  <si>
    <t>Please note that numbers (0,1,2) above the HLA typing for each CBU refer to the number of HR HLA mismatches per locus. This is for internal use by Anthony Nolan Shortlisting Service.</t>
  </si>
  <si>
    <t>The responsibility for the final CBU selection for UCBT lies with the clinical team at the Transplant Centre.</t>
  </si>
  <si>
    <r>
      <t>4. Please enter the following information on to the CBU summary table:
     a. Cord HLA – If HLA-C typing is missing enter prediction of m or mm where possible (see HLA match key below summary table)
     b. Registry - Name of the facilitating registry as it appears on WMDA
     c. Gender 
     d. Age or year of collection 
     e. Blood group 
     f. TNC content of the CBU in x10</t>
    </r>
    <r>
      <rPr>
        <vertAlign val="superscript"/>
        <sz val="11"/>
        <color theme="1"/>
        <rFont val="Arial"/>
        <family val="2"/>
      </rPr>
      <t>7</t>
    </r>
    <r>
      <rPr>
        <sz val="11"/>
        <color theme="1"/>
        <rFont val="Arial"/>
        <family val="2"/>
      </rPr>
      <t>. Cell dose will be calculated automatically in column O in x107/kg (The formula requires a patient weight to be entered into cell K6)
     g. CD34+ content of the CBU in x10</t>
    </r>
    <r>
      <rPr>
        <vertAlign val="superscript"/>
        <sz val="11"/>
        <color theme="1"/>
        <rFont val="Arial"/>
        <family val="2"/>
      </rPr>
      <t>6</t>
    </r>
    <r>
      <rPr>
        <sz val="11"/>
        <color theme="1"/>
        <rFont val="Arial"/>
        <family val="2"/>
      </rPr>
      <t>. Cell dose will be calculated automatically in column O in x105/kg (The formula requires a patient weight to be entered into cell K6)
     h. RBC status – select from the drop-down: Replete, Deplete, Reduced or Unknown
     i. Frozen volume – post-processing volume in ml
     j. Country/Cord Bank – select the relevant CBB from the drop-down
     k. FACT accredited – this field will autofill based on input into the Country/Cord Blood Bank column. If the CBB is not FACT accredited, mark if it is AABB accredited.
     l.  HLA match High/8 – Select from the drop-down the number of potential or actual matches out of 8 at high resolution (2 fields) for HLA- A, B, C and DRB1.
     m. Permissive/unidirectional mismatches – make a note of the number of unidirectional mm (GvH or HvG), and any permissive mismatches (e.g., HLA-C*03:03/03:04)
     n. Recommended for single or double UCBT – From the dropdown select either ‘S or D’ if suitable for a single UCBT or ‘D’ if suitable only for a double UCBT based on the match grade/patient diagnosis and age/ TNC and CD34+ cell doses (Little et al., 2021)
     o. Any additional information such as rank of units in order of priority or NIMA matching can be added to the additional information box</t>
    </r>
  </si>
  <si>
    <t>6. The Request for CBUSAP Advice should be submitted to ggc.cbusap@nhs.scot by either the Clinical Team or by the H&amp;I contact supporting the Transplant Centre. Whoever submits the report is responsible that the message is also copied to either the Clinical Team contact, or the H&amp;I contact supporting the investigations.</t>
  </si>
  <si>
    <t xml:space="preserve">8. The Clinical Team and the H&amp;I contact will receive an acknowledgement of the submission within 24 hours (Monday to Friday). For urgent requests, a response will be returned within 2 working days, and for routine enquiries, within 10 working days. </t>
  </si>
  <si>
    <t>We welcome comments and suggestions regarding this service. Please send to ggc.cbusap@nhs.scot</t>
  </si>
  <si>
    <t>Do not include patient identifiable information (names)</t>
  </si>
  <si>
    <t xml:space="preserve">5. Ensure that the data included on the CBUSAP Summary Table form is the most recent compilation available. The CBUSAP is a voluntary panel relying entirely upon data submitted by the Transplant Centre as a basis upon which to provide advice. </t>
  </si>
  <si>
    <r>
      <t xml:space="preserve">Guidance for completing the CBU Summary Table </t>
    </r>
    <r>
      <rPr>
        <sz val="11"/>
        <color theme="1"/>
        <rFont val="Arial"/>
        <family val="2"/>
      </rPr>
      <t>(see 'Cord Summary Table' Tab)</t>
    </r>
  </si>
  <si>
    <t>Cord Blood Shortlisting Template, 
prepared by the Anthony Nolan for use by the BSHI Cord Blood Unit Selection Advisory Panel</t>
  </si>
  <si>
    <t>2024 version 1</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</si>
</sst>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Arial"/>
      <family val="2"/>
    </font>
    <font>
      <sz val="14"/>
      <color theme="1"/>
      <name val="Plus Jakarta Sans"/>
    </font>
    <font>
      <sz val="11"/>
      <color theme="1"/>
      <name val="Plus Jakarta Sans"/>
    </font>
    <font>
      <b/>
      <sz val="11"/>
      <color theme="1"/>
      <name val="Plus Jakarta Sans"/>
    </font>
    <font>
      <sz val="10"/>
      <color rgb="FF000000"/>
      <name val="Plus Jakarta Sans"/>
    </font>
    <font>
      <b/>
      <sz val="10"/>
      <color rgb="FF000000"/>
      <name val="Plus Jakarta Sans"/>
    </font>
    <font>
      <sz val="10"/>
      <color theme="1"/>
      <name val="Plus Jakarta Sans"/>
    </font>
    <font>
      <b/>
      <sz val="10"/>
      <color theme="1"/>
      <name val="Plus Jakarta Sans"/>
    </font>
    <font>
      <b/>
      <sz val="10"/>
      <name val="Plus Jakarta Sans"/>
    </font>
    <font>
      <b/>
      <sz val="11"/>
      <color theme="0"/>
      <name val="Plus Jakarta Sans"/>
    </font>
    <font>
      <b/>
      <i/>
      <sz val="12"/>
      <color theme="0"/>
      <name val="Plus Jakarta Sans"/>
    </font>
    <font>
      <b/>
      <sz val="11"/>
      <color rgb="FF333333"/>
      <name val="Plus Jakarta Sans"/>
    </font>
    <font>
      <b/>
      <sz val="11"/>
      <name val="Plus Jakarta Sans"/>
    </font>
    <font>
      <sz val="11"/>
      <name val="Plus Jakarta Sans"/>
    </font>
    <font>
      <sz val="10"/>
      <name val="Plus Jakarta Sans"/>
    </font>
    <font>
      <b/>
      <sz val="8"/>
      <color theme="1"/>
      <name val="Plus Jakarta Sans"/>
    </font>
    <font>
      <sz val="11"/>
      <color theme="0"/>
      <name val="Plus Jakarta Sans"/>
    </font>
    <font>
      <b/>
      <sz val="11"/>
      <color rgb="FFFF0000"/>
      <name val="Plus Jakarta Sans"/>
    </font>
    <font>
      <u/>
      <sz val="10"/>
      <color theme="1"/>
      <name val="Plus Jakarta Sans"/>
    </font>
    <font>
      <b/>
      <sz val="11"/>
      <color theme="9" tint="-0.249977111117893"/>
      <name val="Plus Jakarta Sans"/>
    </font>
    <font>
      <b/>
      <sz val="11"/>
      <color rgb="FF0070C0"/>
      <name val="Plus Jakarta Sans"/>
    </font>
    <font>
      <b/>
      <sz val="12"/>
      <color theme="1"/>
      <name val="Plus Jakarta Sans"/>
    </font>
    <font>
      <sz val="11"/>
      <color rgb="FF000000"/>
      <name val="Plus Jakarta Sans"/>
    </font>
    <font>
      <b/>
      <sz val="12"/>
      <color theme="0"/>
      <name val="Plus Jakarta Sans"/>
    </font>
    <font>
      <b/>
      <vertAlign val="superscript"/>
      <sz val="11"/>
      <color theme="0"/>
      <name val="Plus Jakarta Sans"/>
    </font>
    <font>
      <b/>
      <sz val="11"/>
      <color theme="1"/>
      <name val="Arial"/>
      <family val="2"/>
    </font>
    <font>
      <vertAlign val="superscript"/>
      <sz val="11"/>
      <color theme="1"/>
      <name val="Arial"/>
      <family val="2"/>
    </font>
    <font>
      <b/>
      <sz val="14"/>
      <color theme="1"/>
      <name val="Plus Jakarta Sans"/>
    </font>
    <font>
      <b/>
      <u/>
      <sz val="11"/>
      <color theme="1"/>
      <name val="Arial"/>
      <family val="2"/>
    </font>
  </fonts>
  <fills count="7">
    <fill>
      <patternFill patternType="none"/>
    </fill>
    <fill>
      <patternFill patternType="gray125"/>
    </fill>
    <fill>
      <patternFill patternType="solid">
        <fgColor rgb="FFFFFFFF"/>
        <bgColor indexed="64"/>
      </patternFill>
    </fill>
    <fill>
      <patternFill patternType="solid">
        <fgColor rgb="FFEEEEEE"/>
        <bgColor indexed="64"/>
      </patternFill>
    </fill>
    <fill>
      <patternFill patternType="solid">
        <fgColor theme="0"/>
        <bgColor indexed="64"/>
      </patternFill>
    </fill>
    <fill>
      <patternFill patternType="solid">
        <fgColor rgb="FFFF0000"/>
        <bgColor indexed="64"/>
      </patternFill>
    </fill>
    <fill>
      <patternFill patternType="solid">
        <fgColor rgb="FF184918"/>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65">
    <xf numFmtId="0" fontId="0" fillId="0" borderId="0" xfId="0"/>
    <xf numFmtId="0" fontId="1" fillId="0" borderId="0" xfId="0" applyFont="1"/>
    <xf numFmtId="0" fontId="2" fillId="0" borderId="0" xfId="0" applyFont="1"/>
    <xf numFmtId="0" fontId="3"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left"/>
    </xf>
    <xf numFmtId="0" fontId="5" fillId="0" borderId="0" xfId="0" applyFont="1" applyAlignment="1">
      <alignment horizontal="left" vertical="center" wrapText="1"/>
    </xf>
    <xf numFmtId="0" fontId="6" fillId="0" borderId="0" xfId="0" applyFont="1" applyAlignment="1">
      <alignment vertical="center"/>
    </xf>
    <xf numFmtId="0" fontId="4" fillId="0" borderId="0" xfId="0" applyFont="1" applyAlignment="1">
      <alignment vertical="center" wrapText="1"/>
    </xf>
    <xf numFmtId="0" fontId="7" fillId="0" borderId="0" xfId="0" applyFont="1" applyAlignment="1">
      <alignment horizontal="left" vertical="center"/>
    </xf>
    <xf numFmtId="0" fontId="8" fillId="0" borderId="0" xfId="0" applyFont="1" applyAlignment="1">
      <alignment horizontal="center" vertical="center" wrapText="1"/>
    </xf>
    <xf numFmtId="0" fontId="11" fillId="3"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20" fontId="11" fillId="3" borderId="12" xfId="0" applyNumberFormat="1" applyFont="1" applyFill="1" applyBorder="1" applyAlignment="1">
      <alignment horizontal="center" vertical="center" wrapText="1"/>
    </xf>
    <xf numFmtId="20" fontId="11" fillId="3" borderId="38" xfId="0" applyNumberFormat="1" applyFont="1" applyFill="1" applyBorder="1" applyAlignment="1">
      <alignment horizontal="center" vertical="center" wrapText="1"/>
    </xf>
    <xf numFmtId="49" fontId="12" fillId="0" borderId="9" xfId="0" applyNumberFormat="1" applyFont="1" applyBorder="1"/>
    <xf numFmtId="49" fontId="13" fillId="0" borderId="9" xfId="0" applyNumberFormat="1" applyFont="1" applyBorder="1" applyAlignment="1">
      <alignment horizontal="left" vertical="center" wrapText="1" indent="1"/>
    </xf>
    <xf numFmtId="49" fontId="13" fillId="0" borderId="9" xfId="0" applyNumberFormat="1" applyFont="1" applyBorder="1" applyAlignment="1">
      <alignment horizontal="center"/>
    </xf>
    <xf numFmtId="0" fontId="13" fillId="0" borderId="0" xfId="0" applyFont="1" applyAlignment="1">
      <alignment horizontal="center"/>
    </xf>
    <xf numFmtId="0" fontId="14" fillId="0" borderId="0" xfId="0" applyFont="1" applyAlignment="1">
      <alignment horizontal="center" vertical="center" wrapText="1"/>
    </xf>
    <xf numFmtId="0" fontId="13" fillId="0" borderId="18" xfId="0" applyFont="1" applyBorder="1" applyAlignment="1">
      <alignment horizontal="center"/>
    </xf>
    <xf numFmtId="49" fontId="13" fillId="0" borderId="17" xfId="0" applyNumberFormat="1" applyFont="1" applyBorder="1"/>
    <xf numFmtId="49" fontId="13" fillId="0" borderId="0" xfId="0" applyNumberFormat="1" applyFont="1"/>
    <xf numFmtId="49" fontId="13" fillId="0" borderId="0" xfId="0" applyNumberFormat="1" applyFont="1" applyAlignment="1">
      <alignment horizontal="left" vertical="center" wrapText="1" indent="1"/>
    </xf>
    <xf numFmtId="49" fontId="13" fillId="0" borderId="0" xfId="0" applyNumberFormat="1" applyFont="1" applyAlignment="1">
      <alignment horizontal="center"/>
    </xf>
    <xf numFmtId="49" fontId="12" fillId="0" borderId="42" xfId="0" applyNumberFormat="1" applyFont="1" applyBorder="1"/>
    <xf numFmtId="49" fontId="12" fillId="0" borderId="12" xfId="0" applyNumberFormat="1" applyFont="1" applyBorder="1"/>
    <xf numFmtId="49" fontId="13" fillId="0" borderId="12" xfId="0" applyNumberFormat="1" applyFont="1" applyBorder="1" applyAlignment="1">
      <alignment horizontal="left" vertical="center" wrapText="1" indent="1"/>
    </xf>
    <xf numFmtId="0" fontId="13" fillId="0" borderId="12" xfId="0" applyFont="1" applyBorder="1" applyAlignment="1">
      <alignment horizontal="center"/>
    </xf>
    <xf numFmtId="0" fontId="14" fillId="0" borderId="12" xfId="0" applyFont="1" applyBorder="1" applyAlignment="1">
      <alignment horizontal="center" vertical="center" wrapText="1"/>
    </xf>
    <xf numFmtId="0" fontId="13" fillId="0" borderId="19" xfId="0" applyFont="1" applyBorder="1" applyAlignment="1">
      <alignment horizontal="center"/>
    </xf>
    <xf numFmtId="0" fontId="13" fillId="0" borderId="9" xfId="0" applyFont="1" applyBorder="1" applyAlignment="1">
      <alignment horizontal="center"/>
    </xf>
    <xf numFmtId="0" fontId="13" fillId="0" borderId="0" xfId="0" applyFont="1"/>
    <xf numFmtId="0" fontId="13" fillId="0" borderId="18" xfId="0" applyFont="1" applyBorder="1"/>
    <xf numFmtId="0" fontId="13" fillId="0" borderId="12" xfId="0" applyFont="1" applyBorder="1"/>
    <xf numFmtId="0" fontId="13" fillId="0" borderId="19" xfId="0" applyFont="1" applyBorder="1"/>
    <xf numFmtId="49" fontId="13" fillId="0" borderId="9" xfId="0" applyNumberFormat="1" applyFont="1" applyBorder="1" applyAlignment="1">
      <alignment horizontal="center" vertical="center" wrapText="1"/>
    </xf>
    <xf numFmtId="49" fontId="13" fillId="0" borderId="9" xfId="0" applyNumberFormat="1" applyFont="1" applyBorder="1"/>
    <xf numFmtId="0" fontId="13" fillId="0" borderId="9" xfId="0" applyFont="1" applyBorder="1"/>
    <xf numFmtId="49" fontId="2" fillId="0" borderId="17" xfId="0" applyNumberFormat="1" applyFont="1" applyBorder="1"/>
    <xf numFmtId="49" fontId="2" fillId="0" borderId="0" xfId="0" applyNumberFormat="1" applyFont="1"/>
    <xf numFmtId="49" fontId="13" fillId="0" borderId="0" xfId="0" applyNumberFormat="1" applyFont="1" applyAlignment="1">
      <alignment horizontal="center" vertical="center" wrapText="1"/>
    </xf>
    <xf numFmtId="49" fontId="3" fillId="0" borderId="42" xfId="0" applyNumberFormat="1" applyFont="1" applyBorder="1"/>
    <xf numFmtId="49" fontId="3" fillId="0" borderId="12" xfId="0" applyNumberFormat="1" applyFont="1" applyBorder="1"/>
    <xf numFmtId="49" fontId="13" fillId="0" borderId="12" xfId="0" applyNumberFormat="1" applyFont="1" applyBorder="1"/>
    <xf numFmtId="49" fontId="3" fillId="0" borderId="20" xfId="0" applyNumberFormat="1" applyFont="1" applyBorder="1"/>
    <xf numFmtId="49" fontId="3" fillId="0" borderId="14" xfId="0" applyNumberFormat="1" applyFont="1" applyBorder="1"/>
    <xf numFmtId="49" fontId="13" fillId="0" borderId="14" xfId="0" applyNumberFormat="1" applyFont="1" applyBorder="1" applyAlignment="1">
      <alignment horizontal="left" vertical="center" wrapText="1" indent="1"/>
    </xf>
    <xf numFmtId="49" fontId="13" fillId="0" borderId="14" xfId="0" applyNumberFormat="1" applyFont="1" applyBorder="1"/>
    <xf numFmtId="0" fontId="13" fillId="0" borderId="14" xfId="0" applyFont="1" applyBorder="1" applyAlignment="1">
      <alignment horizontal="center"/>
    </xf>
    <xf numFmtId="0" fontId="13" fillId="0" borderId="14" xfId="0" applyFont="1" applyBorder="1"/>
    <xf numFmtId="0" fontId="14" fillId="0" borderId="14" xfId="0" applyFont="1" applyBorder="1" applyAlignment="1">
      <alignment horizontal="center" vertical="center" wrapText="1"/>
    </xf>
    <xf numFmtId="0" fontId="13" fillId="0" borderId="21" xfId="0" applyFont="1" applyBorder="1"/>
    <xf numFmtId="0" fontId="15" fillId="0" borderId="0" xfId="0" applyFont="1" applyAlignment="1">
      <alignment horizontal="center" vertical="center" wrapText="1"/>
    </xf>
    <xf numFmtId="0" fontId="7" fillId="0" borderId="0" xfId="0" applyFont="1" applyAlignment="1">
      <alignment horizontal="center" vertical="center" wrapText="1"/>
    </xf>
    <xf numFmtId="0" fontId="9" fillId="6" borderId="5" xfId="0" applyFont="1" applyFill="1" applyBorder="1"/>
    <xf numFmtId="0" fontId="9" fillId="6" borderId="6" xfId="0" applyFont="1" applyFill="1" applyBorder="1"/>
    <xf numFmtId="0" fontId="17" fillId="0" borderId="22" xfId="0" applyFont="1" applyBorder="1"/>
    <xf numFmtId="0" fontId="3" fillId="0" borderId="17" xfId="0" applyFont="1" applyBorder="1"/>
    <xf numFmtId="0" fontId="19" fillId="0" borderId="17" xfId="0" applyFont="1" applyBorder="1"/>
    <xf numFmtId="0" fontId="2" fillId="0" borderId="17" xfId="0" applyFont="1" applyBorder="1"/>
    <xf numFmtId="0" fontId="17" fillId="0" borderId="17" xfId="0" applyFont="1" applyBorder="1"/>
    <xf numFmtId="0" fontId="2" fillId="0" borderId="20" xfId="0" applyFont="1" applyBorder="1"/>
    <xf numFmtId="0" fontId="9" fillId="6" borderId="34" xfId="0" applyFont="1" applyFill="1" applyBorder="1"/>
    <xf numFmtId="0" fontId="2" fillId="4" borderId="33" xfId="0" applyFont="1" applyFill="1" applyBorder="1"/>
    <xf numFmtId="0" fontId="9" fillId="6" borderId="33" xfId="0" applyFont="1" applyFill="1" applyBorder="1"/>
    <xf numFmtId="0" fontId="2" fillId="0" borderId="7" xfId="0" applyFont="1" applyBorder="1"/>
    <xf numFmtId="0" fontId="2" fillId="5" borderId="0" xfId="0" applyFont="1" applyFill="1"/>
    <xf numFmtId="0" fontId="2" fillId="0" borderId="0" xfId="0" applyFont="1" applyAlignment="1">
      <alignment horizontal="left" vertical="center"/>
    </xf>
    <xf numFmtId="0" fontId="3" fillId="5" borderId="0" xfId="0" applyFont="1" applyFill="1"/>
    <xf numFmtId="0" fontId="3" fillId="0" borderId="0" xfId="0" applyFont="1"/>
    <xf numFmtId="0" fontId="3" fillId="0" borderId="0" xfId="0" applyFont="1" applyAlignment="1">
      <alignment vertical="center"/>
    </xf>
    <xf numFmtId="0" fontId="2" fillId="0" borderId="0" xfId="0" applyFont="1" applyAlignment="1">
      <alignment vertical="center"/>
    </xf>
    <xf numFmtId="0" fontId="13" fillId="0" borderId="0" xfId="0" applyFont="1" applyAlignment="1">
      <alignment vertical="center"/>
    </xf>
    <xf numFmtId="0" fontId="11" fillId="3" borderId="8" xfId="0" applyFont="1" applyFill="1" applyBorder="1" applyAlignment="1">
      <alignment horizontal="center" vertical="center" wrapText="1"/>
    </xf>
    <xf numFmtId="0" fontId="16" fillId="6" borderId="27" xfId="0" applyFont="1" applyFill="1" applyBorder="1" applyAlignment="1">
      <alignment horizontal="left" vertical="center" wrapText="1"/>
    </xf>
    <xf numFmtId="49" fontId="22" fillId="0" borderId="30" xfId="0" applyNumberFormat="1" applyFont="1" applyBorder="1" applyAlignment="1">
      <alignment horizontal="center" vertical="center" wrapText="1"/>
    </xf>
    <xf numFmtId="0" fontId="16" fillId="6" borderId="30" xfId="0" applyFont="1" applyFill="1" applyBorder="1" applyAlignment="1">
      <alignment horizontal="left" vertical="center" wrapText="1"/>
    </xf>
    <xf numFmtId="0" fontId="16" fillId="6" borderId="30" xfId="0" applyFont="1" applyFill="1" applyBorder="1" applyAlignment="1">
      <alignment vertical="center" wrapText="1"/>
    </xf>
    <xf numFmtId="0" fontId="16" fillId="6" borderId="31" xfId="0" applyFont="1" applyFill="1" applyBorder="1" applyAlignment="1">
      <alignment horizontal="left" vertical="center" wrapText="1"/>
    </xf>
    <xf numFmtId="0" fontId="22" fillId="0" borderId="1" xfId="0" applyFont="1" applyBorder="1" applyAlignment="1">
      <alignment horizontal="center" vertical="center" wrapText="1"/>
    </xf>
    <xf numFmtId="0" fontId="16" fillId="6" borderId="1" xfId="0" applyFont="1" applyFill="1" applyBorder="1" applyAlignment="1">
      <alignment horizontal="left" vertical="center" wrapText="1"/>
    </xf>
    <xf numFmtId="0" fontId="16" fillId="6" borderId="1" xfId="0" applyFont="1" applyFill="1" applyBorder="1" applyAlignment="1">
      <alignment vertical="center" wrapText="1"/>
    </xf>
    <xf numFmtId="14" fontId="22" fillId="0" borderId="1" xfId="0" applyNumberFormat="1" applyFont="1" applyBorder="1" applyAlignment="1">
      <alignment horizontal="center" vertical="center" wrapText="1"/>
    </xf>
    <xf numFmtId="0" fontId="2" fillId="0" borderId="16" xfId="0" applyFont="1" applyBorder="1" applyAlignment="1">
      <alignment horizontal="center" vertical="center"/>
    </xf>
    <xf numFmtId="0" fontId="16" fillId="6" borderId="32" xfId="0" applyFont="1" applyFill="1" applyBorder="1" applyAlignment="1">
      <alignment horizontal="left" vertical="center" wrapText="1"/>
    </xf>
    <xf numFmtId="14" fontId="22" fillId="0" borderId="36"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25" fillId="0" borderId="0" xfId="0" applyFont="1" applyAlignment="1">
      <alignment vertical="top"/>
    </xf>
    <xf numFmtId="0" fontId="0" fillId="0" borderId="0" xfId="0" applyAlignment="1">
      <alignment vertical="top"/>
    </xf>
    <xf numFmtId="0" fontId="0" fillId="0" borderId="0" xfId="0" applyAlignment="1">
      <alignment vertical="top" wrapText="1"/>
    </xf>
    <xf numFmtId="20" fontId="11" fillId="3" borderId="11" xfId="0" applyNumberFormat="1" applyFont="1" applyFill="1" applyBorder="1" applyAlignment="1">
      <alignment horizontal="center" vertical="center" wrapText="1"/>
    </xf>
    <xf numFmtId="0" fontId="28" fillId="0" borderId="0" xfId="0" applyFont="1" applyAlignment="1">
      <alignment vertical="top"/>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20" xfId="0" applyFont="1" applyBorder="1" applyAlignment="1">
      <alignment horizontal="left" vertical="center"/>
    </xf>
    <xf numFmtId="0" fontId="2" fillId="0" borderId="14" xfId="0" applyFont="1" applyBorder="1" applyAlignment="1">
      <alignment horizontal="left" vertical="center"/>
    </xf>
    <xf numFmtId="0" fontId="2" fillId="0" borderId="21" xfId="0" applyFont="1" applyBorder="1" applyAlignment="1">
      <alignment horizontal="left" vertical="center"/>
    </xf>
    <xf numFmtId="0" fontId="9" fillId="6" borderId="1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left"/>
    </xf>
    <xf numFmtId="0" fontId="9" fillId="6" borderId="7" xfId="0" applyFont="1" applyFill="1" applyBorder="1" applyAlignment="1">
      <alignment horizontal="left"/>
    </xf>
    <xf numFmtId="0" fontId="2" fillId="0" borderId="23" xfId="0" applyFont="1" applyBorder="1" applyAlignment="1">
      <alignment horizontal="left"/>
    </xf>
    <xf numFmtId="0" fontId="2" fillId="0" borderId="24" xfId="0" applyFont="1" applyBorder="1" applyAlignment="1">
      <alignment horizontal="left"/>
    </xf>
    <xf numFmtId="0" fontId="2" fillId="0" borderId="5" xfId="0" applyFont="1" applyBorder="1" applyAlignment="1">
      <alignment horizontal="center"/>
    </xf>
    <xf numFmtId="0" fontId="2" fillId="0" borderId="7" xfId="0" applyFont="1" applyBorder="1" applyAlignment="1">
      <alignment horizontal="center"/>
    </xf>
    <xf numFmtId="0" fontId="9" fillId="6" borderId="40" xfId="0" applyFont="1" applyFill="1" applyBorder="1" applyAlignment="1">
      <alignment horizontal="left"/>
    </xf>
    <xf numFmtId="0" fontId="9" fillId="6" borderId="41" xfId="0" applyFont="1" applyFill="1" applyBorder="1" applyAlignment="1">
      <alignment horizontal="left"/>
    </xf>
    <xf numFmtId="0" fontId="9" fillId="6" borderId="34" xfId="0" applyFont="1" applyFill="1" applyBorder="1" applyAlignment="1">
      <alignment horizontal="left"/>
    </xf>
    <xf numFmtId="0" fontId="9" fillId="6" borderId="39" xfId="0" applyFont="1" applyFill="1" applyBorder="1" applyAlignment="1">
      <alignment horizontal="left"/>
    </xf>
    <xf numFmtId="0" fontId="2" fillId="0" borderId="6" xfId="0" applyFont="1" applyBorder="1" applyAlignment="1">
      <alignment horizontal="center"/>
    </xf>
    <xf numFmtId="0" fontId="2" fillId="0" borderId="0" xfId="0" applyFont="1" applyAlignment="1">
      <alignment horizontal="left"/>
    </xf>
    <xf numFmtId="0" fontId="2" fillId="0" borderId="18" xfId="0" applyFont="1" applyBorder="1" applyAlignment="1">
      <alignment horizontal="left"/>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9" fillId="6" borderId="6" xfId="0" applyFont="1" applyFill="1" applyBorder="1" applyAlignment="1">
      <alignment horizontal="left"/>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4" xfId="0" applyFont="1" applyBorder="1" applyAlignment="1">
      <alignment horizontal="left"/>
    </xf>
    <xf numFmtId="0" fontId="2" fillId="0" borderId="21" xfId="0" applyFont="1" applyBorder="1" applyAlignment="1">
      <alignment horizontal="left"/>
    </xf>
    <xf numFmtId="0" fontId="9" fillId="6" borderId="45"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6" xfId="0" applyFont="1" applyBorder="1" applyAlignment="1">
      <alignment horizontal="center" vertical="center"/>
    </xf>
    <xf numFmtId="0" fontId="2" fillId="0" borderId="29" xfId="0" applyFont="1" applyBorder="1" applyAlignment="1">
      <alignment horizontal="center" vertical="center"/>
    </xf>
    <xf numFmtId="0" fontId="10" fillId="6" borderId="25" xfId="0" applyFont="1" applyFill="1" applyBorder="1" applyAlignment="1">
      <alignment horizontal="center"/>
    </xf>
    <xf numFmtId="0" fontId="10" fillId="6" borderId="43" xfId="0" applyFont="1" applyFill="1" applyBorder="1" applyAlignment="1">
      <alignment horizontal="center"/>
    </xf>
    <xf numFmtId="0" fontId="10" fillId="6" borderId="44" xfId="0" applyFont="1" applyFill="1" applyBorder="1" applyAlignment="1">
      <alignment horizont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9" fillId="6" borderId="34" xfId="0" applyFont="1" applyFill="1" applyBorder="1" applyAlignment="1">
      <alignment horizontal="center"/>
    </xf>
    <xf numFmtId="0" fontId="9" fillId="6" borderId="44" xfId="0" applyFont="1" applyFill="1" applyBorder="1" applyAlignment="1">
      <alignment horizontal="center"/>
    </xf>
    <xf numFmtId="0" fontId="9" fillId="6" borderId="25" xfId="0" applyFont="1" applyFill="1" applyBorder="1" applyAlignment="1">
      <alignment horizontal="center"/>
    </xf>
    <xf numFmtId="0" fontId="9" fillId="6" borderId="43" xfId="0" applyFont="1" applyFill="1" applyBorder="1" applyAlignment="1">
      <alignment horizontal="center"/>
    </xf>
    <xf numFmtId="0" fontId="16" fillId="6" borderId="40" xfId="0" applyFont="1" applyFill="1" applyBorder="1" applyAlignment="1">
      <alignment horizontal="left" vertical="center" wrapText="1"/>
    </xf>
    <xf numFmtId="0" fontId="16" fillId="6" borderId="37" xfId="0" applyFont="1" applyFill="1" applyBorder="1" applyAlignment="1">
      <alignment horizontal="left" vertical="center" wrapText="1"/>
    </xf>
    <xf numFmtId="0" fontId="16" fillId="6" borderId="35" xfId="0" applyFont="1" applyFill="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3" fillId="6" borderId="34" xfId="0" applyFont="1" applyFill="1" applyBorder="1" applyAlignment="1">
      <alignment horizontal="left" vertical="center" wrapText="1"/>
    </xf>
    <xf numFmtId="0" fontId="23" fillId="6" borderId="43" xfId="0" applyFont="1" applyFill="1" applyBorder="1" applyAlignment="1">
      <alignment horizontal="left" vertical="center" wrapText="1"/>
    </xf>
    <xf numFmtId="0" fontId="23" fillId="6" borderId="39" xfId="0" applyFont="1" applyFill="1" applyBorder="1" applyAlignment="1">
      <alignment horizontal="left" vertical="center" wrapText="1"/>
    </xf>
    <xf numFmtId="0" fontId="9" fillId="6" borderId="15"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10" xfId="0" applyFont="1" applyFill="1" applyBorder="1" applyAlignment="1">
      <alignment horizontal="center" vertical="center" wrapText="1"/>
    </xf>
    <xf numFmtId="0" fontId="9" fillId="6" borderId="38" xfId="0" applyFont="1" applyFill="1" applyBorder="1" applyAlignment="1">
      <alignment horizontal="center" vertical="center"/>
    </xf>
    <xf numFmtId="0" fontId="21" fillId="0" borderId="0" xfId="0" applyFont="1" applyAlignment="1">
      <alignment horizontal="center" vertical="center"/>
    </xf>
    <xf numFmtId="0" fontId="22" fillId="0" borderId="2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5" xfId="0" applyFont="1" applyBorder="1" applyAlignment="1">
      <alignment horizontal="center" vertical="center" wrapText="1"/>
    </xf>
    <xf numFmtId="0" fontId="3" fillId="0" borderId="0" xfId="0" applyFont="1" applyAlignment="1">
      <alignment horizontal="center" vertical="center"/>
    </xf>
    <xf numFmtId="0" fontId="27" fillId="0" borderId="17" xfId="0" applyFont="1" applyBorder="1" applyAlignment="1">
      <alignment horizontal="left" vertical="top" wrapText="1"/>
    </xf>
    <xf numFmtId="0" fontId="27"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C5D9F1"/>
      <color rgb="FFC5F7F1"/>
      <color rgb="FF184918"/>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217247</xdr:colOff>
      <xdr:row>45</xdr:row>
      <xdr:rowOff>46601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4619047" cy="81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23813</xdr:colOff>
      <xdr:row>0</xdr:row>
      <xdr:rowOff>1</xdr:rowOff>
    </xdr:from>
    <xdr:to>
      <xdr:col>13</xdr:col>
      <xdr:colOff>605810</xdr:colOff>
      <xdr:row>2</xdr:row>
      <xdr:rowOff>105926</xdr:rowOff>
    </xdr:to>
    <xdr:pic>
      <xdr:nvPicPr>
        <xdr:cNvPr id="2" name="Picture 1">
          <a:extLst>
            <a:ext uri="{FF2B5EF4-FFF2-40B4-BE49-F238E27FC236}">
              <a16:creationId xmlns="" xmlns:a16="http://schemas.microsoft.com/office/drawing/2014/main" id="{1FBBE32D-F7D2-6FC8-21F0-56BD69141C67}"/>
            </a:ext>
          </a:extLst>
        </xdr:cNvPr>
        <xdr:cNvPicPr>
          <a:picLocks noChangeAspect="1"/>
        </xdr:cNvPicPr>
      </xdr:nvPicPr>
      <xdr:blipFill>
        <a:blip xmlns:r="http://schemas.openxmlformats.org/officeDocument/2006/relationships" r:embed="rId1"/>
        <a:stretch>
          <a:fillRect/>
        </a:stretch>
      </xdr:blipFill>
      <xdr:spPr>
        <a:xfrm>
          <a:off x="10894219" y="1"/>
          <a:ext cx="3010872" cy="9308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abSelected="1" topLeftCell="A13" workbookViewId="0">
      <selection activeCell="A17" sqref="A17"/>
    </sheetView>
  </sheetViews>
  <sheetFormatPr defaultRowHeight="14.25"/>
  <cols>
    <col min="1" max="1" width="153.625" style="90" customWidth="1"/>
    <col min="2" max="16384" width="9" style="90"/>
  </cols>
  <sheetData>
    <row r="1" spans="1:1" ht="15">
      <c r="A1" s="89" t="s">
        <v>405</v>
      </c>
    </row>
    <row r="2" spans="1:1" ht="20.25" customHeight="1">
      <c r="A2" s="91" t="s">
        <v>411</v>
      </c>
    </row>
    <row r="4" spans="1:1" ht="15">
      <c r="A4" s="90" t="s">
        <v>400</v>
      </c>
    </row>
    <row r="5" spans="1:1" ht="229.5">
      <c r="A5" s="91" t="s">
        <v>410</v>
      </c>
    </row>
    <row r="6" spans="1:1">
      <c r="A6" s="90" t="s">
        <v>401</v>
      </c>
    </row>
    <row r="7" spans="1:1">
      <c r="A7" s="90" t="s">
        <v>406</v>
      </c>
    </row>
    <row r="8" spans="1:1">
      <c r="A8" s="90" t="s">
        <v>407</v>
      </c>
    </row>
    <row r="9" spans="1:1">
      <c r="A9" s="90" t="s">
        <v>408</v>
      </c>
    </row>
    <row r="10" spans="1:1">
      <c r="A10" s="90" t="s">
        <v>409</v>
      </c>
    </row>
    <row r="12" spans="1:1" ht="15">
      <c r="A12" s="89" t="s">
        <v>421</v>
      </c>
    </row>
    <row r="13" spans="1:1" ht="15">
      <c r="A13" s="89" t="s">
        <v>419</v>
      </c>
    </row>
    <row r="14" spans="1:1">
      <c r="A14" s="90" t="s">
        <v>412</v>
      </c>
    </row>
    <row r="15" spans="1:1">
      <c r="A15" s="90" t="s">
        <v>402</v>
      </c>
    </row>
    <row r="16" spans="1:1">
      <c r="A16" s="90" t="s">
        <v>403</v>
      </c>
    </row>
    <row r="17" spans="1:1" ht="246.75">
      <c r="A17" s="91" t="s">
        <v>415</v>
      </c>
    </row>
    <row r="18" spans="1:1" ht="28.5">
      <c r="A18" s="91" t="s">
        <v>420</v>
      </c>
    </row>
    <row r="19" spans="1:1" ht="28.5">
      <c r="A19" s="91" t="s">
        <v>416</v>
      </c>
    </row>
    <row r="20" spans="1:1">
      <c r="A20" s="90" t="s">
        <v>404</v>
      </c>
    </row>
    <row r="21" spans="1:1" ht="28.5">
      <c r="A21" s="91" t="s">
        <v>417</v>
      </c>
    </row>
    <row r="23" spans="1:1" ht="15">
      <c r="A23" s="93" t="s">
        <v>418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B2" sqref="B2"/>
    </sheetView>
  </sheetViews>
  <sheetFormatPr defaultRowHeight="14.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
  <sheetViews>
    <sheetView zoomScale="70" zoomScaleNormal="70" workbookViewId="0">
      <selection activeCell="P2" sqref="P2"/>
    </sheetView>
  </sheetViews>
  <sheetFormatPr defaultColWidth="9" defaultRowHeight="14.25"/>
  <cols>
    <col min="1" max="1" width="23.5" style="2" customWidth="1"/>
    <col min="2" max="2" width="16.625" style="2" customWidth="1"/>
    <col min="3" max="3" width="16.875" style="2" customWidth="1"/>
    <col min="4" max="6" width="14.625" style="2" customWidth="1"/>
    <col min="7" max="7" width="15.625" style="2" customWidth="1"/>
    <col min="8" max="8" width="14.625" style="2" customWidth="1"/>
    <col min="9" max="9" width="13.125" style="2" customWidth="1"/>
    <col min="10" max="10" width="13.25" style="2" customWidth="1"/>
    <col min="11" max="11" width="7.875" style="2" customWidth="1"/>
    <col min="12" max="12" width="8.875" style="2" customWidth="1"/>
    <col min="13" max="13" width="15.125" style="2" customWidth="1"/>
    <col min="14" max="14" width="10" style="2" customWidth="1"/>
    <col min="15" max="15" width="11.125" style="2" customWidth="1"/>
    <col min="16" max="16" width="13.5" style="4" customWidth="1"/>
    <col min="17" max="17" width="46.125" style="2" customWidth="1"/>
    <col min="18" max="18" width="14.625" style="2" customWidth="1"/>
    <col min="19" max="19" width="12.75" style="2" customWidth="1"/>
    <col min="20" max="20" width="16.125" style="2" customWidth="1"/>
    <col min="21" max="21" width="15.75" style="2" customWidth="1"/>
    <col min="22" max="16384" width="9" style="2"/>
  </cols>
  <sheetData>
    <row r="1" spans="1:22" ht="36.75" customHeight="1">
      <c r="A1" s="163" t="s">
        <v>422</v>
      </c>
      <c r="B1" s="164"/>
      <c r="C1" s="164"/>
      <c r="D1" s="164"/>
      <c r="E1" s="164"/>
      <c r="F1" s="164"/>
      <c r="G1" s="164"/>
      <c r="H1" s="164"/>
      <c r="I1" s="153" t="s">
        <v>423</v>
      </c>
      <c r="J1" s="153"/>
      <c r="M1" s="162"/>
      <c r="N1" s="162"/>
      <c r="O1" s="3"/>
      <c r="V1" s="5"/>
    </row>
    <row r="2" spans="1:22" ht="18">
      <c r="A2" s="1"/>
      <c r="B2" s="1"/>
      <c r="C2" s="1"/>
      <c r="D2" s="1"/>
      <c r="E2" s="1"/>
    </row>
    <row r="3" spans="1:22" ht="18.75" thickBot="1">
      <c r="A3" s="1"/>
      <c r="B3" s="1"/>
      <c r="C3" s="1"/>
      <c r="D3" s="1"/>
      <c r="E3" s="1"/>
    </row>
    <row r="4" spans="1:22" ht="28.5" customHeight="1" thickBot="1">
      <c r="A4" s="75" t="s">
        <v>0</v>
      </c>
      <c r="B4" s="76"/>
      <c r="C4" s="77" t="s">
        <v>1</v>
      </c>
      <c r="D4" s="129"/>
      <c r="E4" s="130"/>
      <c r="F4" s="131"/>
      <c r="G4" s="78" t="s">
        <v>219</v>
      </c>
      <c r="H4" s="129"/>
      <c r="I4" s="131"/>
      <c r="J4" s="77" t="s">
        <v>220</v>
      </c>
      <c r="K4" s="154"/>
      <c r="L4" s="155"/>
      <c r="M4" s="155"/>
      <c r="N4" s="156"/>
      <c r="O4" s="4"/>
    </row>
    <row r="5" spans="1:22" ht="15" thickBot="1">
      <c r="A5" s="135"/>
      <c r="B5" s="136"/>
      <c r="C5" s="136"/>
      <c r="D5" s="136"/>
      <c r="E5" s="136"/>
      <c r="F5" s="136"/>
      <c r="G5" s="136"/>
      <c r="H5" s="136"/>
      <c r="I5" s="136"/>
      <c r="J5" s="136"/>
      <c r="K5" s="136"/>
      <c r="L5" s="136"/>
      <c r="M5" s="136"/>
    </row>
    <row r="6" spans="1:22" ht="18.75" customHeight="1">
      <c r="A6" s="146" t="s">
        <v>2</v>
      </c>
      <c r="B6" s="147"/>
      <c r="C6" s="147"/>
      <c r="D6" s="147"/>
      <c r="E6" s="147"/>
      <c r="F6" s="147"/>
      <c r="G6" s="147"/>
      <c r="H6" s="147"/>
      <c r="I6" s="147"/>
      <c r="J6" s="147"/>
      <c r="K6" s="147"/>
      <c r="L6" s="147"/>
      <c r="M6" s="147"/>
      <c r="N6" s="148"/>
      <c r="O6" s="6"/>
    </row>
    <row r="7" spans="1:22" ht="25.5" customHeight="1">
      <c r="A7" s="79" t="s">
        <v>3</v>
      </c>
      <c r="B7" s="80"/>
      <c r="C7" s="81" t="s">
        <v>4</v>
      </c>
      <c r="D7" s="80"/>
      <c r="E7" s="82" t="s">
        <v>17</v>
      </c>
      <c r="F7" s="83"/>
      <c r="G7" s="82" t="s">
        <v>6</v>
      </c>
      <c r="H7" s="144"/>
      <c r="I7" s="145"/>
      <c r="J7" s="81" t="s">
        <v>5</v>
      </c>
      <c r="K7" s="157"/>
      <c r="L7" s="158"/>
      <c r="M7" s="81" t="s">
        <v>14</v>
      </c>
      <c r="N7" s="84"/>
      <c r="O7" s="7"/>
    </row>
    <row r="8" spans="1:22" ht="28.5" customHeight="1" thickBot="1">
      <c r="A8" s="141" t="s">
        <v>18</v>
      </c>
      <c r="B8" s="142"/>
      <c r="C8" s="143"/>
      <c r="D8" s="159"/>
      <c r="E8" s="160"/>
      <c r="F8" s="160"/>
      <c r="G8" s="160"/>
      <c r="H8" s="160"/>
      <c r="I8" s="160"/>
      <c r="J8" s="160"/>
      <c r="K8" s="160"/>
      <c r="L8" s="161"/>
      <c r="M8" s="85" t="s">
        <v>243</v>
      </c>
      <c r="N8" s="86"/>
      <c r="O8" s="8"/>
    </row>
    <row r="9" spans="1:22" ht="15" thickBot="1">
      <c r="A9" s="6"/>
      <c r="B9" s="6"/>
      <c r="C9" s="6"/>
      <c r="D9" s="6"/>
      <c r="E9" s="6"/>
      <c r="F9" s="6"/>
      <c r="G9" s="6"/>
      <c r="H9" s="6"/>
      <c r="I9" s="9"/>
      <c r="J9" s="9"/>
      <c r="K9" s="9"/>
      <c r="L9" s="9"/>
      <c r="M9" s="9"/>
      <c r="N9" s="9"/>
      <c r="O9" s="9"/>
      <c r="P9" s="10"/>
      <c r="Q9" s="10"/>
      <c r="R9" s="10"/>
      <c r="S9" s="10"/>
      <c r="T9" s="10"/>
      <c r="U9" s="10"/>
    </row>
    <row r="10" spans="1:22" ht="15.75">
      <c r="A10" s="137"/>
      <c r="B10" s="138"/>
      <c r="C10" s="132" t="s">
        <v>7</v>
      </c>
      <c r="D10" s="133"/>
      <c r="E10" s="133"/>
      <c r="F10" s="133"/>
      <c r="G10" s="133"/>
      <c r="H10" s="133"/>
      <c r="I10" s="134"/>
      <c r="J10" s="139"/>
      <c r="K10" s="140"/>
      <c r="L10" s="140"/>
      <c r="M10" s="140"/>
      <c r="N10" s="140"/>
      <c r="O10" s="140"/>
      <c r="P10" s="140"/>
      <c r="Q10" s="140"/>
      <c r="R10" s="140"/>
      <c r="S10" s="140"/>
      <c r="T10" s="140"/>
      <c r="U10" s="138"/>
    </row>
    <row r="11" spans="1:22" ht="64.5" customHeight="1">
      <c r="A11" s="149" t="s">
        <v>13</v>
      </c>
      <c r="B11" s="151" t="s">
        <v>384</v>
      </c>
      <c r="C11" s="74" t="s">
        <v>356</v>
      </c>
      <c r="D11" s="11" t="s">
        <v>357</v>
      </c>
      <c r="E11" s="11" t="s">
        <v>358</v>
      </c>
      <c r="F11" s="11" t="s">
        <v>359</v>
      </c>
      <c r="G11" s="11" t="s">
        <v>360</v>
      </c>
      <c r="H11" s="11" t="s">
        <v>361</v>
      </c>
      <c r="I11" s="103" t="s">
        <v>8</v>
      </c>
      <c r="J11" s="103" t="s">
        <v>11</v>
      </c>
      <c r="K11" s="103" t="s">
        <v>368</v>
      </c>
      <c r="L11" s="103" t="s">
        <v>9</v>
      </c>
      <c r="M11" s="103" t="s">
        <v>395</v>
      </c>
      <c r="N11" s="103" t="s">
        <v>396</v>
      </c>
      <c r="O11" s="87" t="s">
        <v>397</v>
      </c>
      <c r="P11" s="103" t="s">
        <v>202</v>
      </c>
      <c r="Q11" s="103" t="s">
        <v>230</v>
      </c>
      <c r="R11" s="103" t="s">
        <v>399</v>
      </c>
      <c r="S11" s="88" t="s">
        <v>10</v>
      </c>
      <c r="T11" s="103" t="s">
        <v>383</v>
      </c>
      <c r="U11" s="127" t="s">
        <v>221</v>
      </c>
    </row>
    <row r="12" spans="1:22" ht="45" customHeight="1">
      <c r="A12" s="150"/>
      <c r="B12" s="152"/>
      <c r="C12" s="92"/>
      <c r="D12" s="12"/>
      <c r="E12" s="12"/>
      <c r="F12" s="13"/>
      <c r="G12" s="13"/>
      <c r="H12" s="14"/>
      <c r="I12" s="104"/>
      <c r="J12" s="104"/>
      <c r="K12" s="104"/>
      <c r="L12" s="104"/>
      <c r="M12" s="104"/>
      <c r="N12" s="104"/>
      <c r="O12" s="87" t="s">
        <v>398</v>
      </c>
      <c r="P12" s="104"/>
      <c r="Q12" s="104"/>
      <c r="R12" s="104"/>
      <c r="S12" s="87" t="s">
        <v>12</v>
      </c>
      <c r="T12" s="104"/>
      <c r="U12" s="128"/>
    </row>
    <row r="13" spans="1:22" ht="15">
      <c r="A13" s="15"/>
      <c r="B13" s="15"/>
      <c r="C13" s="16"/>
      <c r="D13" s="16"/>
      <c r="E13" s="16"/>
      <c r="F13" s="16"/>
      <c r="G13" s="16"/>
      <c r="H13" s="16"/>
      <c r="I13" s="16"/>
      <c r="J13" s="16"/>
      <c r="K13" s="16"/>
      <c r="L13" s="16"/>
      <c r="M13" s="16"/>
      <c r="N13" s="16"/>
      <c r="O13" s="17" t="e">
        <f>M13/$K$7</f>
        <v>#DIV/0!</v>
      </c>
      <c r="P13" s="18"/>
      <c r="Q13" s="18"/>
      <c r="R13" s="18" t="str">
        <f>IF(Q13="","",VLOOKUP(Q13,Ignore!$O:$P,2,0))</f>
        <v/>
      </c>
      <c r="S13" s="19"/>
      <c r="T13" s="19"/>
      <c r="U13" s="20"/>
    </row>
    <row r="14" spans="1:22">
      <c r="A14" s="21"/>
      <c r="B14" s="22"/>
      <c r="C14" s="23"/>
      <c r="D14" s="23"/>
      <c r="E14" s="23"/>
      <c r="F14" s="23"/>
      <c r="G14" s="23"/>
      <c r="H14" s="23"/>
      <c r="I14" s="23"/>
      <c r="J14" s="23"/>
      <c r="K14" s="23"/>
      <c r="L14" s="23"/>
      <c r="M14" s="23"/>
      <c r="N14" s="23"/>
      <c r="O14" s="24" t="e">
        <f>N13/$K$7*10</f>
        <v>#DIV/0!</v>
      </c>
      <c r="P14" s="18"/>
      <c r="Q14" s="18"/>
      <c r="R14" s="18"/>
      <c r="S14" s="19"/>
      <c r="T14" s="19"/>
      <c r="U14" s="20"/>
    </row>
    <row r="15" spans="1:22">
      <c r="A15" s="21"/>
      <c r="B15" s="22"/>
      <c r="C15" s="23"/>
      <c r="D15" s="23"/>
      <c r="E15" s="23"/>
      <c r="F15" s="23"/>
      <c r="G15" s="23"/>
      <c r="H15" s="23"/>
      <c r="I15" s="23"/>
      <c r="J15" s="23"/>
      <c r="K15" s="23"/>
      <c r="L15" s="23"/>
      <c r="M15" s="23"/>
      <c r="N15" s="23"/>
      <c r="O15" s="18"/>
      <c r="P15" s="18"/>
      <c r="Q15" s="18"/>
      <c r="R15" s="18"/>
      <c r="S15" s="19"/>
      <c r="T15" s="19"/>
      <c r="U15" s="20"/>
    </row>
    <row r="16" spans="1:22" ht="15">
      <c r="A16" s="25"/>
      <c r="B16" s="26"/>
      <c r="C16" s="23"/>
      <c r="D16" s="23"/>
      <c r="E16" s="23"/>
      <c r="F16" s="23"/>
      <c r="G16" s="23"/>
      <c r="H16" s="23"/>
      <c r="I16" s="27"/>
      <c r="J16" s="27"/>
      <c r="K16" s="27"/>
      <c r="L16" s="27"/>
      <c r="M16" s="27"/>
      <c r="N16" s="27"/>
      <c r="O16" s="28"/>
      <c r="P16" s="28"/>
      <c r="Q16" s="28"/>
      <c r="R16" s="28"/>
      <c r="S16" s="29"/>
      <c r="T16" s="29"/>
      <c r="U16" s="30"/>
    </row>
    <row r="17" spans="1:21" ht="15">
      <c r="A17" s="15"/>
      <c r="B17" s="15"/>
      <c r="C17" s="16"/>
      <c r="D17" s="16"/>
      <c r="E17" s="16"/>
      <c r="F17" s="16"/>
      <c r="G17" s="16"/>
      <c r="H17" s="16"/>
      <c r="I17" s="16"/>
      <c r="J17" s="16"/>
      <c r="K17" s="16"/>
      <c r="L17" s="16"/>
      <c r="M17" s="16"/>
      <c r="N17" s="16"/>
      <c r="O17" s="17" t="e">
        <f>M17/$K$7</f>
        <v>#DIV/0!</v>
      </c>
      <c r="P17" s="18"/>
      <c r="Q17" s="31"/>
      <c r="R17" s="18" t="str">
        <f>IF(Q17="","",VLOOKUP(Q17,Ignore!$O:$P,2,0))</f>
        <v/>
      </c>
      <c r="S17" s="19"/>
      <c r="T17" s="19"/>
      <c r="U17" s="20"/>
    </row>
    <row r="18" spans="1:21">
      <c r="A18" s="21"/>
      <c r="B18" s="22"/>
      <c r="C18" s="23"/>
      <c r="D18" s="23"/>
      <c r="E18" s="23"/>
      <c r="F18" s="23"/>
      <c r="G18" s="23"/>
      <c r="H18" s="23"/>
      <c r="I18" s="23"/>
      <c r="J18" s="23"/>
      <c r="K18" s="23"/>
      <c r="L18" s="23"/>
      <c r="M18" s="23"/>
      <c r="N18" s="23"/>
      <c r="O18" s="24" t="e">
        <f>N17/$K$7*10</f>
        <v>#DIV/0!</v>
      </c>
      <c r="P18" s="32"/>
      <c r="Q18" s="32"/>
      <c r="R18" s="32"/>
      <c r="S18" s="19"/>
      <c r="T18" s="19"/>
      <c r="U18" s="33"/>
    </row>
    <row r="19" spans="1:21">
      <c r="A19" s="21"/>
      <c r="B19" s="22"/>
      <c r="C19" s="23"/>
      <c r="D19" s="23"/>
      <c r="E19" s="23"/>
      <c r="F19" s="23"/>
      <c r="G19" s="23"/>
      <c r="H19" s="23"/>
      <c r="I19" s="23"/>
      <c r="J19" s="23"/>
      <c r="K19" s="23"/>
      <c r="L19" s="23"/>
      <c r="M19" s="23"/>
      <c r="N19" s="23"/>
      <c r="O19" s="18"/>
      <c r="P19" s="32"/>
      <c r="Q19" s="32"/>
      <c r="R19" s="32"/>
      <c r="S19" s="19"/>
      <c r="T19" s="19"/>
      <c r="U19" s="33"/>
    </row>
    <row r="20" spans="1:21" ht="15">
      <c r="A20" s="25"/>
      <c r="B20" s="26"/>
      <c r="C20" s="23"/>
      <c r="D20" s="23"/>
      <c r="E20" s="23"/>
      <c r="F20" s="23"/>
      <c r="G20" s="23"/>
      <c r="H20" s="23"/>
      <c r="I20" s="27"/>
      <c r="J20" s="27"/>
      <c r="K20" s="27"/>
      <c r="L20" s="27"/>
      <c r="M20" s="27"/>
      <c r="N20" s="27"/>
      <c r="O20" s="28"/>
      <c r="P20" s="34"/>
      <c r="Q20" s="34"/>
      <c r="R20" s="34"/>
      <c r="S20" s="29"/>
      <c r="T20" s="29"/>
      <c r="U20" s="35"/>
    </row>
    <row r="21" spans="1:21" ht="15">
      <c r="A21" s="15"/>
      <c r="B21" s="15"/>
      <c r="C21" s="36"/>
      <c r="D21" s="36"/>
      <c r="E21" s="37"/>
      <c r="F21" s="37"/>
      <c r="G21" s="37"/>
      <c r="H21" s="37"/>
      <c r="I21" s="37"/>
      <c r="J21" s="37"/>
      <c r="K21" s="37"/>
      <c r="L21" s="37"/>
      <c r="M21" s="37"/>
      <c r="N21" s="37"/>
      <c r="O21" s="17" t="e">
        <f>M21/$K$7</f>
        <v>#DIV/0!</v>
      </c>
      <c r="P21" s="18"/>
      <c r="Q21" s="38"/>
      <c r="R21" s="18" t="str">
        <f>IF(Q21="","",VLOOKUP(Q21,Ignore!$O:$P,2,0))</f>
        <v/>
      </c>
      <c r="S21" s="19"/>
      <c r="T21" s="19"/>
      <c r="U21" s="20"/>
    </row>
    <row r="22" spans="1:21">
      <c r="A22" s="39"/>
      <c r="B22" s="40"/>
      <c r="C22" s="41"/>
      <c r="D22" s="41"/>
      <c r="E22" s="22"/>
      <c r="F22" s="22"/>
      <c r="G22" s="22"/>
      <c r="H22" s="22"/>
      <c r="I22" s="22"/>
      <c r="J22" s="22"/>
      <c r="K22" s="22"/>
      <c r="L22" s="22"/>
      <c r="M22" s="22"/>
      <c r="N22" s="22"/>
      <c r="O22" s="24" t="e">
        <f>N21/$K$7*10</f>
        <v>#DIV/0!</v>
      </c>
      <c r="P22" s="32"/>
      <c r="Q22" s="32"/>
      <c r="R22" s="32"/>
      <c r="S22" s="19"/>
      <c r="T22" s="19"/>
      <c r="U22" s="33"/>
    </row>
    <row r="23" spans="1:21">
      <c r="A23" s="39"/>
      <c r="B23" s="40"/>
      <c r="C23" s="41"/>
      <c r="D23" s="41"/>
      <c r="E23" s="22"/>
      <c r="F23" s="22"/>
      <c r="G23" s="22"/>
      <c r="H23" s="22"/>
      <c r="I23" s="22"/>
      <c r="J23" s="22"/>
      <c r="K23" s="22"/>
      <c r="L23" s="22"/>
      <c r="M23" s="22"/>
      <c r="N23" s="22"/>
      <c r="O23" s="18"/>
      <c r="P23" s="32"/>
      <c r="Q23" s="32"/>
      <c r="R23" s="32"/>
      <c r="S23" s="19"/>
      <c r="T23" s="19"/>
      <c r="U23" s="33"/>
    </row>
    <row r="24" spans="1:21" ht="15">
      <c r="A24" s="42"/>
      <c r="B24" s="43"/>
      <c r="C24" s="23"/>
      <c r="D24" s="23"/>
      <c r="E24" s="23"/>
      <c r="F24" s="23"/>
      <c r="G24" s="23"/>
      <c r="H24" s="23"/>
      <c r="I24" s="44"/>
      <c r="J24" s="44"/>
      <c r="K24" s="44"/>
      <c r="L24" s="44"/>
      <c r="M24" s="44"/>
      <c r="N24" s="44"/>
      <c r="O24" s="28"/>
      <c r="P24" s="34"/>
      <c r="Q24" s="34"/>
      <c r="R24" s="34"/>
      <c r="S24" s="29"/>
      <c r="T24" s="29"/>
      <c r="U24" s="35"/>
    </row>
    <row r="25" spans="1:21" ht="15">
      <c r="A25" s="15"/>
      <c r="B25" s="15"/>
      <c r="C25" s="36"/>
      <c r="D25" s="36"/>
      <c r="E25" s="37"/>
      <c r="F25" s="37"/>
      <c r="G25" s="37"/>
      <c r="H25" s="37"/>
      <c r="I25" s="37"/>
      <c r="J25" s="37"/>
      <c r="K25" s="37"/>
      <c r="L25" s="37"/>
      <c r="M25" s="37"/>
      <c r="N25" s="37"/>
      <c r="O25" s="17" t="e">
        <f>M25/$K$7</f>
        <v>#DIV/0!</v>
      </c>
      <c r="P25" s="18"/>
      <c r="Q25" s="38"/>
      <c r="R25" s="18" t="str">
        <f>IF(Q25="","",VLOOKUP(Q25,Ignore!$O:$P,2,0))</f>
        <v/>
      </c>
      <c r="S25" s="19"/>
      <c r="T25" s="19"/>
      <c r="U25" s="20"/>
    </row>
    <row r="26" spans="1:21">
      <c r="A26" s="39"/>
      <c r="B26" s="40"/>
      <c r="C26" s="41"/>
      <c r="D26" s="41"/>
      <c r="E26" s="22"/>
      <c r="F26" s="22"/>
      <c r="G26" s="22"/>
      <c r="H26" s="22"/>
      <c r="I26" s="22"/>
      <c r="J26" s="22"/>
      <c r="K26" s="22"/>
      <c r="L26" s="22"/>
      <c r="M26" s="22"/>
      <c r="N26" s="22"/>
      <c r="O26" s="24" t="e">
        <f>N25/$K$7*10</f>
        <v>#DIV/0!</v>
      </c>
      <c r="P26" s="32"/>
      <c r="Q26" s="32"/>
      <c r="R26" s="32"/>
      <c r="S26" s="19"/>
      <c r="T26" s="19"/>
      <c r="U26" s="33"/>
    </row>
    <row r="27" spans="1:21">
      <c r="A27" s="39"/>
      <c r="B27" s="40"/>
      <c r="C27" s="41"/>
      <c r="D27" s="41"/>
      <c r="E27" s="22"/>
      <c r="F27" s="22"/>
      <c r="G27" s="22"/>
      <c r="H27" s="22"/>
      <c r="I27" s="22"/>
      <c r="J27" s="22"/>
      <c r="K27" s="22"/>
      <c r="L27" s="22"/>
      <c r="M27" s="22"/>
      <c r="N27" s="22"/>
      <c r="O27" s="18"/>
      <c r="P27" s="32"/>
      <c r="Q27" s="32"/>
      <c r="R27" s="32"/>
      <c r="S27" s="19"/>
      <c r="T27" s="19"/>
      <c r="U27" s="33"/>
    </row>
    <row r="28" spans="1:21" ht="15">
      <c r="A28" s="42"/>
      <c r="B28" s="43"/>
      <c r="C28" s="23"/>
      <c r="D28" s="23"/>
      <c r="E28" s="23"/>
      <c r="F28" s="23"/>
      <c r="G28" s="23"/>
      <c r="H28" s="23"/>
      <c r="I28" s="44"/>
      <c r="J28" s="44"/>
      <c r="K28" s="44"/>
      <c r="L28" s="44"/>
      <c r="M28" s="44"/>
      <c r="N28" s="44"/>
      <c r="O28" s="28"/>
      <c r="P28" s="34"/>
      <c r="Q28" s="34"/>
      <c r="R28" s="34"/>
      <c r="S28" s="29"/>
      <c r="T28" s="29"/>
      <c r="U28" s="35"/>
    </row>
    <row r="29" spans="1:21" ht="15">
      <c r="A29" s="15"/>
      <c r="B29" s="15"/>
      <c r="C29" s="36"/>
      <c r="D29" s="36"/>
      <c r="E29" s="37"/>
      <c r="F29" s="37"/>
      <c r="G29" s="37"/>
      <c r="H29" s="37"/>
      <c r="I29" s="37"/>
      <c r="J29" s="37"/>
      <c r="K29" s="37"/>
      <c r="L29" s="37"/>
      <c r="M29" s="37"/>
      <c r="N29" s="37"/>
      <c r="O29" s="17" t="e">
        <f>M29/$K$7</f>
        <v>#DIV/0!</v>
      </c>
      <c r="P29" s="18"/>
      <c r="Q29" s="38"/>
      <c r="R29" s="18" t="str">
        <f>IF(Q29="","",VLOOKUP(Q29,Ignore!$O:$P,2,0))</f>
        <v/>
      </c>
      <c r="S29" s="19"/>
      <c r="T29" s="19"/>
      <c r="U29" s="20"/>
    </row>
    <row r="30" spans="1:21">
      <c r="A30" s="39"/>
      <c r="B30" s="40"/>
      <c r="C30" s="41"/>
      <c r="D30" s="41"/>
      <c r="E30" s="22"/>
      <c r="F30" s="22"/>
      <c r="G30" s="22"/>
      <c r="H30" s="22"/>
      <c r="I30" s="22"/>
      <c r="J30" s="22"/>
      <c r="K30" s="22"/>
      <c r="L30" s="22"/>
      <c r="M30" s="22"/>
      <c r="N30" s="22"/>
      <c r="O30" s="24" t="e">
        <f>N29/$K$7*10</f>
        <v>#DIV/0!</v>
      </c>
      <c r="P30" s="32"/>
      <c r="Q30" s="32"/>
      <c r="R30" s="32"/>
      <c r="S30" s="19"/>
      <c r="T30" s="19"/>
      <c r="U30" s="33"/>
    </row>
    <row r="31" spans="1:21">
      <c r="A31" s="39"/>
      <c r="B31" s="40"/>
      <c r="C31" s="41"/>
      <c r="D31" s="41"/>
      <c r="E31" s="22"/>
      <c r="F31" s="22"/>
      <c r="G31" s="22"/>
      <c r="H31" s="22"/>
      <c r="I31" s="22"/>
      <c r="J31" s="22"/>
      <c r="K31" s="22"/>
      <c r="L31" s="22"/>
      <c r="M31" s="22"/>
      <c r="N31" s="22"/>
      <c r="O31" s="18"/>
      <c r="P31" s="32"/>
      <c r="Q31" s="32"/>
      <c r="R31" s="32"/>
      <c r="S31" s="19"/>
      <c r="T31" s="19"/>
      <c r="U31" s="33"/>
    </row>
    <row r="32" spans="1:21" ht="15">
      <c r="A32" s="42"/>
      <c r="B32" s="43"/>
      <c r="C32" s="23"/>
      <c r="D32" s="23"/>
      <c r="E32" s="23"/>
      <c r="F32" s="23"/>
      <c r="G32" s="23"/>
      <c r="H32" s="23"/>
      <c r="I32" s="44"/>
      <c r="J32" s="44"/>
      <c r="K32" s="44"/>
      <c r="L32" s="44"/>
      <c r="M32" s="44"/>
      <c r="N32" s="44"/>
      <c r="O32" s="28"/>
      <c r="P32" s="34"/>
      <c r="Q32" s="34"/>
      <c r="R32" s="34"/>
      <c r="S32" s="29"/>
      <c r="T32" s="29"/>
      <c r="U32" s="35"/>
    </row>
    <row r="33" spans="1:21" ht="15">
      <c r="A33" s="15"/>
      <c r="B33" s="15"/>
      <c r="C33" s="36"/>
      <c r="D33" s="36"/>
      <c r="E33" s="37"/>
      <c r="F33" s="37"/>
      <c r="G33" s="37"/>
      <c r="H33" s="37"/>
      <c r="I33" s="37"/>
      <c r="J33" s="37"/>
      <c r="K33" s="37"/>
      <c r="L33" s="37"/>
      <c r="M33" s="37"/>
      <c r="N33" s="37"/>
      <c r="O33" s="17" t="e">
        <f>M33/$K$7</f>
        <v>#DIV/0!</v>
      </c>
      <c r="P33" s="18"/>
      <c r="Q33" s="38"/>
      <c r="R33" s="18" t="str">
        <f>IF(Q33="","",VLOOKUP(Q33,Ignore!$O:$P,2,0))</f>
        <v/>
      </c>
      <c r="S33" s="19"/>
      <c r="T33" s="19"/>
      <c r="U33" s="20"/>
    </row>
    <row r="34" spans="1:21">
      <c r="A34" s="39"/>
      <c r="B34" s="40"/>
      <c r="C34" s="41"/>
      <c r="D34" s="41"/>
      <c r="E34" s="22"/>
      <c r="F34" s="22"/>
      <c r="G34" s="22"/>
      <c r="H34" s="22"/>
      <c r="I34" s="22"/>
      <c r="J34" s="22"/>
      <c r="K34" s="22"/>
      <c r="L34" s="22"/>
      <c r="M34" s="22"/>
      <c r="N34" s="22"/>
      <c r="O34" s="24" t="e">
        <f>N33/$K$7*10</f>
        <v>#DIV/0!</v>
      </c>
      <c r="P34" s="32"/>
      <c r="Q34" s="32"/>
      <c r="R34" s="32"/>
      <c r="S34" s="19"/>
      <c r="T34" s="19"/>
      <c r="U34" s="33"/>
    </row>
    <row r="35" spans="1:21">
      <c r="A35" s="39"/>
      <c r="B35" s="40"/>
      <c r="C35" s="41"/>
      <c r="D35" s="41"/>
      <c r="E35" s="22"/>
      <c r="F35" s="22"/>
      <c r="G35" s="22"/>
      <c r="H35" s="22"/>
      <c r="I35" s="22"/>
      <c r="J35" s="22"/>
      <c r="K35" s="22"/>
      <c r="L35" s="22"/>
      <c r="M35" s="22"/>
      <c r="N35" s="22"/>
      <c r="O35" s="18"/>
      <c r="P35" s="32"/>
      <c r="Q35" s="32"/>
      <c r="R35" s="32"/>
      <c r="S35" s="19"/>
      <c r="T35" s="19"/>
      <c r="U35" s="33"/>
    </row>
    <row r="36" spans="1:21" ht="15">
      <c r="A36" s="42"/>
      <c r="B36" s="43"/>
      <c r="C36" s="23"/>
      <c r="D36" s="23"/>
      <c r="E36" s="23"/>
      <c r="F36" s="23"/>
      <c r="G36" s="23"/>
      <c r="H36" s="23"/>
      <c r="I36" s="44"/>
      <c r="J36" s="44"/>
      <c r="K36" s="44"/>
      <c r="L36" s="44"/>
      <c r="M36" s="44"/>
      <c r="N36" s="44"/>
      <c r="O36" s="28"/>
      <c r="P36" s="34"/>
      <c r="Q36" s="34"/>
      <c r="R36" s="34"/>
      <c r="S36" s="29"/>
      <c r="T36" s="29"/>
      <c r="U36" s="35"/>
    </row>
    <row r="37" spans="1:21" ht="15">
      <c r="A37" s="15"/>
      <c r="B37" s="15"/>
      <c r="C37" s="36"/>
      <c r="D37" s="36"/>
      <c r="E37" s="37"/>
      <c r="F37" s="37"/>
      <c r="G37" s="37"/>
      <c r="H37" s="37"/>
      <c r="I37" s="37"/>
      <c r="J37" s="37"/>
      <c r="K37" s="37"/>
      <c r="L37" s="37"/>
      <c r="M37" s="37"/>
      <c r="N37" s="37"/>
      <c r="O37" s="17" t="e">
        <f>M37/$K$7</f>
        <v>#DIV/0!</v>
      </c>
      <c r="P37" s="18"/>
      <c r="Q37" s="38"/>
      <c r="R37" s="18" t="str">
        <f>IF(Q37="","",VLOOKUP(Q37,Ignore!$O:$P,2,0))</f>
        <v/>
      </c>
      <c r="S37" s="19"/>
      <c r="T37" s="19"/>
      <c r="U37" s="20"/>
    </row>
    <row r="38" spans="1:21">
      <c r="A38" s="39"/>
      <c r="B38" s="40"/>
      <c r="C38" s="41"/>
      <c r="D38" s="41"/>
      <c r="E38" s="22"/>
      <c r="F38" s="22"/>
      <c r="G38" s="22"/>
      <c r="H38" s="22"/>
      <c r="I38" s="22"/>
      <c r="J38" s="22"/>
      <c r="K38" s="22"/>
      <c r="L38" s="22"/>
      <c r="M38" s="22"/>
      <c r="N38" s="22"/>
      <c r="O38" s="24" t="e">
        <f>N37/$K$7*10</f>
        <v>#DIV/0!</v>
      </c>
      <c r="P38" s="32"/>
      <c r="Q38" s="32"/>
      <c r="R38" s="32"/>
      <c r="S38" s="19"/>
      <c r="T38" s="19"/>
      <c r="U38" s="33"/>
    </row>
    <row r="39" spans="1:21">
      <c r="A39" s="39"/>
      <c r="B39" s="40"/>
      <c r="C39" s="41"/>
      <c r="D39" s="41"/>
      <c r="E39" s="22"/>
      <c r="F39" s="22"/>
      <c r="G39" s="22"/>
      <c r="H39" s="22"/>
      <c r="I39" s="22"/>
      <c r="J39" s="22"/>
      <c r="K39" s="22"/>
      <c r="L39" s="22"/>
      <c r="M39" s="22"/>
      <c r="N39" s="22"/>
      <c r="O39" s="18"/>
      <c r="P39" s="32"/>
      <c r="Q39" s="32"/>
      <c r="R39" s="32"/>
      <c r="S39" s="19"/>
      <c r="T39" s="19"/>
      <c r="U39" s="33"/>
    </row>
    <row r="40" spans="1:21" ht="15">
      <c r="A40" s="42"/>
      <c r="B40" s="43"/>
      <c r="C40" s="23"/>
      <c r="D40" s="23"/>
      <c r="E40" s="23"/>
      <c r="F40" s="23"/>
      <c r="G40" s="23"/>
      <c r="H40" s="23"/>
      <c r="I40" s="44"/>
      <c r="J40" s="44"/>
      <c r="K40" s="44"/>
      <c r="L40" s="44"/>
      <c r="M40" s="44"/>
      <c r="N40" s="44"/>
      <c r="O40" s="28"/>
      <c r="P40" s="34"/>
      <c r="Q40" s="34"/>
      <c r="R40" s="34"/>
      <c r="S40" s="29"/>
      <c r="T40" s="29"/>
      <c r="U40" s="35"/>
    </row>
    <row r="41" spans="1:21" ht="15">
      <c r="A41" s="15"/>
      <c r="B41" s="15"/>
      <c r="C41" s="36"/>
      <c r="D41" s="36"/>
      <c r="E41" s="37"/>
      <c r="F41" s="37"/>
      <c r="G41" s="37"/>
      <c r="H41" s="37"/>
      <c r="I41" s="37"/>
      <c r="J41" s="37"/>
      <c r="K41" s="37"/>
      <c r="L41" s="37"/>
      <c r="M41" s="37"/>
      <c r="N41" s="37"/>
      <c r="O41" s="17" t="e">
        <f>M41/$K$7</f>
        <v>#DIV/0!</v>
      </c>
      <c r="P41" s="18"/>
      <c r="Q41" s="38"/>
      <c r="R41" s="18" t="str">
        <f>IF(Q41="","",VLOOKUP(Q41,Ignore!$O:$P,2,0))</f>
        <v/>
      </c>
      <c r="S41" s="19"/>
      <c r="T41" s="19"/>
      <c r="U41" s="20"/>
    </row>
    <row r="42" spans="1:21">
      <c r="A42" s="39"/>
      <c r="B42" s="40"/>
      <c r="C42" s="41"/>
      <c r="D42" s="41"/>
      <c r="E42" s="22"/>
      <c r="F42" s="22"/>
      <c r="G42" s="22"/>
      <c r="H42" s="22"/>
      <c r="I42" s="22"/>
      <c r="J42" s="22"/>
      <c r="K42" s="22"/>
      <c r="L42" s="22"/>
      <c r="M42" s="22"/>
      <c r="N42" s="22"/>
      <c r="O42" s="24" t="e">
        <f>N41/$K$7*10</f>
        <v>#DIV/0!</v>
      </c>
      <c r="P42" s="32"/>
      <c r="Q42" s="32"/>
      <c r="R42" s="32"/>
      <c r="S42" s="19"/>
      <c r="T42" s="19"/>
      <c r="U42" s="33"/>
    </row>
    <row r="43" spans="1:21">
      <c r="A43" s="39"/>
      <c r="B43" s="40"/>
      <c r="C43" s="41"/>
      <c r="D43" s="41"/>
      <c r="E43" s="22"/>
      <c r="F43" s="22"/>
      <c r="G43" s="22"/>
      <c r="H43" s="22"/>
      <c r="I43" s="22"/>
      <c r="J43" s="22"/>
      <c r="K43" s="22"/>
      <c r="L43" s="22"/>
      <c r="M43" s="22"/>
      <c r="N43" s="22"/>
      <c r="O43" s="18"/>
      <c r="P43" s="32"/>
      <c r="Q43" s="32"/>
      <c r="R43" s="32"/>
      <c r="S43" s="19"/>
      <c r="T43" s="19"/>
      <c r="U43" s="33"/>
    </row>
    <row r="44" spans="1:21" ht="15">
      <c r="A44" s="42"/>
      <c r="B44" s="43"/>
      <c r="C44" s="23"/>
      <c r="D44" s="23"/>
      <c r="E44" s="23"/>
      <c r="F44" s="23"/>
      <c r="G44" s="23"/>
      <c r="H44" s="23"/>
      <c r="I44" s="44"/>
      <c r="J44" s="44"/>
      <c r="K44" s="44"/>
      <c r="L44" s="44"/>
      <c r="M44" s="44"/>
      <c r="N44" s="44"/>
      <c r="O44" s="28"/>
      <c r="P44" s="34"/>
      <c r="Q44" s="34"/>
      <c r="R44" s="34"/>
      <c r="S44" s="29"/>
      <c r="T44" s="29"/>
      <c r="U44" s="35"/>
    </row>
    <row r="45" spans="1:21" ht="15">
      <c r="A45" s="15"/>
      <c r="B45" s="15"/>
      <c r="C45" s="36"/>
      <c r="D45" s="36"/>
      <c r="E45" s="37"/>
      <c r="F45" s="37"/>
      <c r="G45" s="37"/>
      <c r="H45" s="37"/>
      <c r="I45" s="37"/>
      <c r="J45" s="37"/>
      <c r="K45" s="37"/>
      <c r="L45" s="37"/>
      <c r="M45" s="37"/>
      <c r="N45" s="37"/>
      <c r="O45" s="17" t="e">
        <f>M45/$K$7</f>
        <v>#DIV/0!</v>
      </c>
      <c r="P45" s="18"/>
      <c r="Q45" s="38"/>
      <c r="R45" s="18" t="str">
        <f>IF(Q45="","",VLOOKUP(Q45,Ignore!$O:$P,2,0))</f>
        <v/>
      </c>
      <c r="S45" s="19"/>
      <c r="T45" s="19"/>
      <c r="U45" s="20"/>
    </row>
    <row r="46" spans="1:21">
      <c r="A46" s="39"/>
      <c r="B46" s="40"/>
      <c r="C46" s="41"/>
      <c r="D46" s="41"/>
      <c r="E46" s="22"/>
      <c r="F46" s="22"/>
      <c r="G46" s="22"/>
      <c r="H46" s="22"/>
      <c r="I46" s="22"/>
      <c r="J46" s="22"/>
      <c r="K46" s="22"/>
      <c r="L46" s="22"/>
      <c r="M46" s="22"/>
      <c r="N46" s="22"/>
      <c r="O46" s="24" t="e">
        <f>N45/$K$7*10</f>
        <v>#DIV/0!</v>
      </c>
      <c r="P46" s="32"/>
      <c r="Q46" s="32"/>
      <c r="R46" s="32"/>
      <c r="S46" s="19"/>
      <c r="T46" s="19"/>
      <c r="U46" s="33"/>
    </row>
    <row r="47" spans="1:21">
      <c r="A47" s="39"/>
      <c r="B47" s="40"/>
      <c r="C47" s="41"/>
      <c r="D47" s="41"/>
      <c r="E47" s="22"/>
      <c r="F47" s="22"/>
      <c r="G47" s="22"/>
      <c r="H47" s="22"/>
      <c r="I47" s="22"/>
      <c r="J47" s="22"/>
      <c r="K47" s="22"/>
      <c r="L47" s="22"/>
      <c r="M47" s="22"/>
      <c r="N47" s="22"/>
      <c r="O47" s="18"/>
      <c r="P47" s="32"/>
      <c r="Q47" s="32"/>
      <c r="R47" s="32"/>
      <c r="S47" s="19"/>
      <c r="T47" s="19"/>
      <c r="U47" s="33"/>
    </row>
    <row r="48" spans="1:21" ht="15">
      <c r="A48" s="42"/>
      <c r="B48" s="43"/>
      <c r="C48" s="23"/>
      <c r="D48" s="23"/>
      <c r="E48" s="23"/>
      <c r="F48" s="23"/>
      <c r="G48" s="23"/>
      <c r="H48" s="23"/>
      <c r="I48" s="44"/>
      <c r="J48" s="44"/>
      <c r="K48" s="44"/>
      <c r="L48" s="44"/>
      <c r="M48" s="44"/>
      <c r="N48" s="44"/>
      <c r="O48" s="28"/>
      <c r="P48" s="34"/>
      <c r="Q48" s="34"/>
      <c r="R48" s="34"/>
      <c r="S48" s="29"/>
      <c r="T48" s="29"/>
      <c r="U48" s="35"/>
    </row>
    <row r="49" spans="1:21" ht="15">
      <c r="A49" s="15"/>
      <c r="B49" s="15"/>
      <c r="C49" s="36"/>
      <c r="D49" s="36"/>
      <c r="E49" s="37"/>
      <c r="F49" s="37"/>
      <c r="G49" s="37"/>
      <c r="H49" s="37"/>
      <c r="I49" s="37"/>
      <c r="J49" s="37"/>
      <c r="K49" s="37"/>
      <c r="L49" s="37"/>
      <c r="M49" s="37"/>
      <c r="N49" s="37"/>
      <c r="O49" s="17" t="e">
        <f>M49/$K$7</f>
        <v>#DIV/0!</v>
      </c>
      <c r="P49" s="18"/>
      <c r="Q49" s="38"/>
      <c r="R49" s="18" t="str">
        <f>IF(Q49="","",VLOOKUP(Q49,Ignore!$O:$P,2,0))</f>
        <v/>
      </c>
      <c r="S49" s="19"/>
      <c r="T49" s="19"/>
      <c r="U49" s="20"/>
    </row>
    <row r="50" spans="1:21">
      <c r="A50" s="39"/>
      <c r="B50" s="40"/>
      <c r="C50" s="41"/>
      <c r="D50" s="41"/>
      <c r="E50" s="22"/>
      <c r="F50" s="22"/>
      <c r="G50" s="22"/>
      <c r="H50" s="22"/>
      <c r="I50" s="22"/>
      <c r="J50" s="22"/>
      <c r="K50" s="22"/>
      <c r="L50" s="22"/>
      <c r="M50" s="22"/>
      <c r="N50" s="22"/>
      <c r="O50" s="24" t="e">
        <f>N49/$K$7*10</f>
        <v>#DIV/0!</v>
      </c>
      <c r="P50" s="32"/>
      <c r="Q50" s="32"/>
      <c r="R50" s="32"/>
      <c r="S50" s="19"/>
      <c r="T50" s="19"/>
      <c r="U50" s="33"/>
    </row>
    <row r="51" spans="1:21">
      <c r="A51" s="39"/>
      <c r="B51" s="40"/>
      <c r="C51" s="41"/>
      <c r="D51" s="41"/>
      <c r="E51" s="22"/>
      <c r="F51" s="22"/>
      <c r="G51" s="22"/>
      <c r="H51" s="22"/>
      <c r="I51" s="22"/>
      <c r="J51" s="22"/>
      <c r="K51" s="22"/>
      <c r="L51" s="22"/>
      <c r="M51" s="22"/>
      <c r="N51" s="22"/>
      <c r="O51" s="18"/>
      <c r="P51" s="32"/>
      <c r="Q51" s="32"/>
      <c r="R51" s="32"/>
      <c r="S51" s="19"/>
      <c r="T51" s="19"/>
      <c r="U51" s="33"/>
    </row>
    <row r="52" spans="1:21" ht="15.75" thickBot="1">
      <c r="A52" s="45"/>
      <c r="B52" s="46"/>
      <c r="C52" s="47"/>
      <c r="D52" s="47"/>
      <c r="E52" s="47"/>
      <c r="F52" s="47"/>
      <c r="G52" s="47"/>
      <c r="H52" s="47"/>
      <c r="I52" s="48"/>
      <c r="J52" s="48"/>
      <c r="K52" s="48"/>
      <c r="L52" s="48"/>
      <c r="M52" s="48"/>
      <c r="N52" s="48"/>
      <c r="O52" s="49"/>
      <c r="P52" s="50"/>
      <c r="Q52" s="50"/>
      <c r="R52" s="50"/>
      <c r="S52" s="51"/>
      <c r="T52" s="51"/>
      <c r="U52" s="52"/>
    </row>
    <row r="53" spans="1:21" ht="15" thickBot="1">
      <c r="A53" s="115"/>
      <c r="B53" s="115"/>
      <c r="C53" s="53"/>
      <c r="D53" s="53"/>
      <c r="S53" s="54"/>
      <c r="T53" s="54"/>
      <c r="U53" s="54"/>
    </row>
    <row r="54" spans="1:21" ht="15.75" thickBot="1">
      <c r="A54" s="55" t="s">
        <v>390</v>
      </c>
      <c r="B54" s="56"/>
      <c r="C54" s="56"/>
      <c r="D54" s="56"/>
      <c r="E54" s="56"/>
      <c r="F54" s="56"/>
      <c r="G54" s="105" t="s">
        <v>218</v>
      </c>
      <c r="H54" s="121"/>
      <c r="I54" s="121"/>
      <c r="J54" s="121"/>
      <c r="K54" s="121"/>
      <c r="L54" s="121"/>
      <c r="M54" s="121"/>
      <c r="N54" s="121"/>
      <c r="O54" s="121"/>
      <c r="P54" s="121"/>
      <c r="Q54" s="121"/>
      <c r="R54" s="121"/>
      <c r="S54" s="121"/>
      <c r="T54" s="121"/>
      <c r="U54" s="106"/>
    </row>
    <row r="55" spans="1:21" ht="21.75" customHeight="1">
      <c r="A55" s="57" t="s">
        <v>233</v>
      </c>
      <c r="B55" s="107" t="s">
        <v>231</v>
      </c>
      <c r="C55" s="107"/>
      <c r="D55" s="107"/>
      <c r="E55" s="107"/>
      <c r="F55" s="108"/>
      <c r="G55" s="122" t="s">
        <v>391</v>
      </c>
      <c r="H55" s="123"/>
      <c r="I55" s="123"/>
      <c r="J55" s="123"/>
      <c r="K55" s="123"/>
      <c r="L55" s="123"/>
      <c r="M55" s="123"/>
      <c r="N55" s="123"/>
      <c r="O55" s="123"/>
      <c r="P55" s="123"/>
      <c r="Q55" s="123"/>
      <c r="R55" s="123"/>
      <c r="S55" s="123"/>
      <c r="T55" s="123"/>
      <c r="U55" s="124"/>
    </row>
    <row r="56" spans="1:21" ht="21.75" customHeight="1">
      <c r="A56" s="58" t="s">
        <v>234</v>
      </c>
      <c r="B56" s="116" t="s">
        <v>232</v>
      </c>
      <c r="C56" s="116"/>
      <c r="D56" s="116"/>
      <c r="E56" s="116"/>
      <c r="F56" s="117"/>
      <c r="G56" s="118" t="s">
        <v>381</v>
      </c>
      <c r="H56" s="119"/>
      <c r="I56" s="119"/>
      <c r="J56" s="119"/>
      <c r="K56" s="119"/>
      <c r="L56" s="119"/>
      <c r="M56" s="119"/>
      <c r="N56" s="119"/>
      <c r="O56" s="119"/>
      <c r="P56" s="119"/>
      <c r="Q56" s="119"/>
      <c r="R56" s="119"/>
      <c r="S56" s="119"/>
      <c r="T56" s="119"/>
      <c r="U56" s="120"/>
    </row>
    <row r="57" spans="1:21" ht="15">
      <c r="A57" s="59" t="s">
        <v>236</v>
      </c>
      <c r="B57" s="116" t="s">
        <v>235</v>
      </c>
      <c r="C57" s="116"/>
      <c r="D57" s="116"/>
      <c r="E57" s="116"/>
      <c r="F57" s="117"/>
      <c r="G57" s="118"/>
      <c r="H57" s="119"/>
      <c r="I57" s="119"/>
      <c r="J57" s="119"/>
      <c r="K57" s="119"/>
      <c r="L57" s="119"/>
      <c r="M57" s="119"/>
      <c r="N57" s="119"/>
      <c r="O57" s="119"/>
      <c r="P57" s="119"/>
      <c r="Q57" s="119"/>
      <c r="R57" s="119"/>
      <c r="S57" s="119"/>
      <c r="T57" s="119"/>
      <c r="U57" s="120"/>
    </row>
    <row r="58" spans="1:21" ht="21.75" customHeight="1">
      <c r="A58" s="60" t="s">
        <v>392</v>
      </c>
      <c r="B58" s="116" t="s">
        <v>237</v>
      </c>
      <c r="C58" s="116"/>
      <c r="D58" s="116"/>
      <c r="E58" s="116"/>
      <c r="F58" s="117"/>
      <c r="G58" s="118" t="s">
        <v>385</v>
      </c>
      <c r="H58" s="119"/>
      <c r="I58" s="119"/>
      <c r="J58" s="119"/>
      <c r="K58" s="119"/>
      <c r="L58" s="119"/>
      <c r="M58" s="119"/>
      <c r="N58" s="119"/>
      <c r="O58" s="119"/>
      <c r="P58" s="119"/>
      <c r="Q58" s="119"/>
      <c r="R58" s="119"/>
      <c r="S58" s="119"/>
      <c r="T58" s="119"/>
      <c r="U58" s="120"/>
    </row>
    <row r="59" spans="1:21" ht="15">
      <c r="A59" s="61" t="s">
        <v>238</v>
      </c>
      <c r="B59" s="116" t="s">
        <v>242</v>
      </c>
      <c r="C59" s="116"/>
      <c r="D59" s="116"/>
      <c r="E59" s="116"/>
      <c r="F59" s="117"/>
      <c r="G59" s="118"/>
      <c r="H59" s="119"/>
      <c r="I59" s="119"/>
      <c r="J59" s="119"/>
      <c r="K59" s="119"/>
      <c r="L59" s="119"/>
      <c r="M59" s="119"/>
      <c r="N59" s="119"/>
      <c r="O59" s="119"/>
      <c r="P59" s="119"/>
      <c r="Q59" s="119"/>
      <c r="R59" s="119"/>
      <c r="S59" s="119"/>
      <c r="T59" s="119"/>
      <c r="U59" s="120"/>
    </row>
    <row r="60" spans="1:21" ht="15">
      <c r="A60" s="59" t="s">
        <v>240</v>
      </c>
      <c r="B60" s="116" t="s">
        <v>239</v>
      </c>
      <c r="C60" s="116"/>
      <c r="D60" s="116"/>
      <c r="E60" s="116"/>
      <c r="F60" s="117"/>
      <c r="G60" s="97" t="s">
        <v>382</v>
      </c>
      <c r="H60" s="98"/>
      <c r="I60" s="98"/>
      <c r="J60" s="98"/>
      <c r="K60" s="98"/>
      <c r="L60" s="98"/>
      <c r="M60" s="98"/>
      <c r="N60" s="98"/>
      <c r="O60" s="98"/>
      <c r="P60" s="98"/>
      <c r="Q60" s="98"/>
      <c r="R60" s="98"/>
      <c r="S60" s="98"/>
      <c r="T60" s="98"/>
      <c r="U60" s="99"/>
    </row>
    <row r="61" spans="1:21" ht="15.75" thickBot="1">
      <c r="A61" s="62" t="s">
        <v>393</v>
      </c>
      <c r="B61" s="125" t="s">
        <v>241</v>
      </c>
      <c r="C61" s="125"/>
      <c r="D61" s="125"/>
      <c r="E61" s="125"/>
      <c r="F61" s="126"/>
      <c r="G61" s="100"/>
      <c r="H61" s="101"/>
      <c r="I61" s="101"/>
      <c r="J61" s="101"/>
      <c r="K61" s="101"/>
      <c r="L61" s="101"/>
      <c r="M61" s="101"/>
      <c r="N61" s="101"/>
      <c r="O61" s="101"/>
      <c r="P61" s="101"/>
      <c r="Q61" s="101"/>
      <c r="R61" s="101"/>
      <c r="S61" s="101"/>
      <c r="T61" s="101"/>
      <c r="U61" s="102"/>
    </row>
    <row r="62" spans="1:21" ht="15" thickBot="1"/>
    <row r="63" spans="1:21" ht="15.75" thickBot="1">
      <c r="A63" s="113" t="s">
        <v>15</v>
      </c>
      <c r="B63" s="114"/>
      <c r="C63" s="109"/>
      <c r="D63" s="110"/>
      <c r="E63" s="63" t="s">
        <v>355</v>
      </c>
      <c r="F63" s="64"/>
    </row>
    <row r="64" spans="1:21" ht="15.75" thickBot="1">
      <c r="A64" s="111" t="s">
        <v>16</v>
      </c>
      <c r="B64" s="112"/>
      <c r="C64" s="109"/>
      <c r="D64" s="110"/>
      <c r="E64" s="65" t="s">
        <v>355</v>
      </c>
      <c r="F64" s="66"/>
    </row>
    <row r="65" spans="1:21" ht="15" thickBot="1"/>
    <row r="66" spans="1:21" ht="15.75" thickBot="1">
      <c r="A66" s="105" t="s">
        <v>354</v>
      </c>
      <c r="B66" s="106"/>
      <c r="C66" s="94" t="s">
        <v>414</v>
      </c>
      <c r="D66" s="95"/>
      <c r="E66" s="95"/>
      <c r="F66" s="95"/>
      <c r="G66" s="95"/>
      <c r="H66" s="95"/>
      <c r="I66" s="95"/>
      <c r="J66" s="95"/>
      <c r="K66" s="95"/>
      <c r="L66" s="95"/>
      <c r="M66" s="95"/>
      <c r="N66" s="95"/>
      <c r="O66" s="95"/>
      <c r="P66" s="95"/>
      <c r="Q66" s="95"/>
      <c r="R66" s="95"/>
      <c r="S66" s="95"/>
      <c r="T66" s="95"/>
      <c r="U66" s="96"/>
    </row>
    <row r="67" spans="1:21" ht="15.75" thickBot="1">
      <c r="A67" s="105" t="s">
        <v>362</v>
      </c>
      <c r="B67" s="106"/>
      <c r="C67" s="94" t="s">
        <v>413</v>
      </c>
      <c r="D67" s="95"/>
      <c r="E67" s="95"/>
      <c r="F67" s="95"/>
      <c r="G67" s="95"/>
      <c r="H67" s="95"/>
      <c r="I67" s="95"/>
      <c r="J67" s="95"/>
      <c r="K67" s="95"/>
      <c r="L67" s="95"/>
      <c r="M67" s="95"/>
      <c r="N67" s="95"/>
      <c r="O67" s="95"/>
      <c r="P67" s="95"/>
      <c r="Q67" s="95"/>
      <c r="R67" s="95"/>
      <c r="S67" s="95"/>
      <c r="T67" s="95"/>
      <c r="U67" s="96"/>
    </row>
  </sheetData>
  <mergeCells count="49">
    <mergeCell ref="I1:J1"/>
    <mergeCell ref="K4:N4"/>
    <mergeCell ref="N11:N12"/>
    <mergeCell ref="I11:I12"/>
    <mergeCell ref="J11:J12"/>
    <mergeCell ref="K11:K12"/>
    <mergeCell ref="L11:L12"/>
    <mergeCell ref="M11:M12"/>
    <mergeCell ref="K7:L7"/>
    <mergeCell ref="D8:L8"/>
    <mergeCell ref="M1:N1"/>
    <mergeCell ref="A1:H1"/>
    <mergeCell ref="U11:U12"/>
    <mergeCell ref="D4:F4"/>
    <mergeCell ref="H4:I4"/>
    <mergeCell ref="C10:I10"/>
    <mergeCell ref="A5:M5"/>
    <mergeCell ref="A10:B10"/>
    <mergeCell ref="J10:U10"/>
    <mergeCell ref="A8:C8"/>
    <mergeCell ref="H7:I7"/>
    <mergeCell ref="A6:N6"/>
    <mergeCell ref="Q11:Q12"/>
    <mergeCell ref="P11:P12"/>
    <mergeCell ref="A11:A12"/>
    <mergeCell ref="B11:B12"/>
    <mergeCell ref="T11:T12"/>
    <mergeCell ref="C64:D64"/>
    <mergeCell ref="G58:U59"/>
    <mergeCell ref="G54:U54"/>
    <mergeCell ref="G55:U55"/>
    <mergeCell ref="G56:U57"/>
    <mergeCell ref="B61:F61"/>
    <mergeCell ref="C66:U66"/>
    <mergeCell ref="G60:U61"/>
    <mergeCell ref="R11:R12"/>
    <mergeCell ref="A67:B67"/>
    <mergeCell ref="C67:U67"/>
    <mergeCell ref="A66:B66"/>
    <mergeCell ref="B55:F55"/>
    <mergeCell ref="C63:D63"/>
    <mergeCell ref="A64:B64"/>
    <mergeCell ref="A63:B63"/>
    <mergeCell ref="A53:B53"/>
    <mergeCell ref="B56:F56"/>
    <mergeCell ref="B58:F58"/>
    <mergeCell ref="B59:F59"/>
    <mergeCell ref="B60:F60"/>
    <mergeCell ref="B57:F57"/>
  </mergeCells>
  <dataValidations count="1">
    <dataValidation operator="greaterThan" allowBlank="1" showInputMessage="1" showErrorMessage="1" sqref="B4"/>
  </dataValidations>
  <pageMargins left="0.7" right="0.7" top="0.75" bottom="0.75" header="0.3" footer="0.3"/>
  <pageSetup paperSize="9" scale="52"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Ignore!$P$2:$P$129</xm:f>
          </x14:formula1>
          <xm:sqref>R13 R17 R21 R25 R29 R33 R37 R41 R45 R49</xm:sqref>
        </x14:dataValidation>
        <x14:dataValidation type="list" allowBlank="1" showInputMessage="1" showErrorMessage="1">
          <x14:formula1>
            <xm:f>Ignore!$M$2:$M$9</xm:f>
          </x14:formula1>
          <xm:sqref>N7:O7</xm:sqref>
        </x14:dataValidation>
        <x14:dataValidation type="list" allowBlank="1" showInputMessage="1" showErrorMessage="1">
          <x14:formula1>
            <xm:f>Ignore!$H$2:$H$5</xm:f>
          </x14:formula1>
          <xm:sqref>P13 P17 P21 P25 P29 P33 P37 P41 P45 P49</xm:sqref>
        </x14:dataValidation>
        <x14:dataValidation type="list" allowBlank="1" showInputMessage="1" showErrorMessage="1">
          <x14:formula1>
            <xm:f>Ignore!$N$1:$N$2</xm:f>
          </x14:formula1>
          <xm:sqref>U13 U17 U21 U25 U29 U33 U37 U41 U45 U49</xm:sqref>
        </x14:dataValidation>
        <x14:dataValidation type="list" allowBlank="1" showInputMessage="1" showErrorMessage="1">
          <x14:formula1>
            <xm:f>Ignore!$K$2:$K$16</xm:f>
          </x14:formula1>
          <xm:sqref>S17 S21 S25 S29 S33 S37 S41 S45 S49 S13</xm:sqref>
        </x14:dataValidation>
        <x14:dataValidation type="list" allowBlank="1" showInputMessage="1" showErrorMessage="1">
          <x14:formula1>
            <xm:f>Ignore!$E$2:$E$39</xm:f>
          </x14:formula1>
          <xm:sqref>D4:F4</xm:sqref>
        </x14:dataValidation>
        <x14:dataValidation type="list" allowBlank="1" showInputMessage="1" showErrorMessage="1">
          <x14:formula1>
            <xm:f>Ignore!$O$2:$O$129</xm:f>
          </x14:formula1>
          <xm:sqref>Q13 Q49 Q45 Q41 Q37 Q33 Q29 Q25 Q21 Q17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topLeftCell="E13" zoomScale="80" zoomScaleNormal="80" workbookViewId="0">
      <selection activeCell="O16" sqref="O16"/>
    </sheetView>
  </sheetViews>
  <sheetFormatPr defaultColWidth="9" defaultRowHeight="14.25"/>
  <cols>
    <col min="1" max="1" width="16.125" style="67" customWidth="1"/>
    <col min="2" max="2" width="15.875" style="67" customWidth="1"/>
    <col min="3" max="3" width="18.375" style="67" customWidth="1"/>
    <col min="4" max="4" width="9" style="67"/>
    <col min="5" max="5" width="29.75" style="2" customWidth="1"/>
    <col min="6" max="6" width="21.5" style="67" customWidth="1"/>
    <col min="7" max="7" width="18.875" style="67" customWidth="1"/>
    <col min="8" max="8" width="9" style="2"/>
    <col min="9" max="11" width="16" style="2" customWidth="1"/>
    <col min="12" max="12" width="16.375" style="2" customWidth="1"/>
    <col min="13" max="14" width="9" style="2"/>
    <col min="15" max="15" width="87.375" style="2" bestFit="1" customWidth="1"/>
    <col min="16" max="16" width="26.875" style="2" customWidth="1"/>
    <col min="17" max="16384" width="9" style="2"/>
  </cols>
  <sheetData>
    <row r="1" spans="1:16" ht="15">
      <c r="A1" s="69" t="s">
        <v>19</v>
      </c>
      <c r="B1" s="69" t="s">
        <v>20</v>
      </c>
      <c r="C1" s="69" t="s">
        <v>21</v>
      </c>
      <c r="D1" s="69"/>
      <c r="E1" s="70" t="s">
        <v>22</v>
      </c>
      <c r="F1" s="69" t="s">
        <v>23</v>
      </c>
      <c r="G1" s="69" t="s">
        <v>24</v>
      </c>
      <c r="H1" s="70" t="s">
        <v>202</v>
      </c>
      <c r="I1" s="70" t="s">
        <v>189</v>
      </c>
      <c r="J1" s="70" t="s">
        <v>206</v>
      </c>
      <c r="K1" s="70" t="s">
        <v>207</v>
      </c>
      <c r="L1" s="70" t="s">
        <v>193</v>
      </c>
      <c r="M1" s="70" t="s">
        <v>14</v>
      </c>
      <c r="N1" s="2" t="s">
        <v>222</v>
      </c>
      <c r="O1" s="71" t="s">
        <v>244</v>
      </c>
      <c r="P1" s="71" t="s">
        <v>399</v>
      </c>
    </row>
    <row r="2" spans="1:16">
      <c r="A2" s="67" t="s">
        <v>25</v>
      </c>
      <c r="B2" s="67" t="s">
        <v>26</v>
      </c>
      <c r="C2" s="67" t="s">
        <v>26</v>
      </c>
      <c r="E2" s="2" t="s">
        <v>35</v>
      </c>
      <c r="F2" s="67" t="s">
        <v>36</v>
      </c>
      <c r="G2" s="67" t="s">
        <v>37</v>
      </c>
      <c r="H2" s="2" t="s">
        <v>203</v>
      </c>
      <c r="I2" s="2" t="s">
        <v>190</v>
      </c>
      <c r="J2" s="40">
        <v>2</v>
      </c>
      <c r="K2" s="40" t="s">
        <v>225</v>
      </c>
      <c r="L2" s="2" t="s">
        <v>190</v>
      </c>
      <c r="M2" s="2" t="s">
        <v>194</v>
      </c>
      <c r="N2" s="2" t="s">
        <v>223</v>
      </c>
      <c r="O2" s="72" t="s">
        <v>245</v>
      </c>
      <c r="P2" s="72" t="s">
        <v>388</v>
      </c>
    </row>
    <row r="3" spans="1:16">
      <c r="A3" s="67" t="s">
        <v>30</v>
      </c>
      <c r="B3" s="67" t="s">
        <v>26</v>
      </c>
      <c r="C3" s="67" t="s">
        <v>26</v>
      </c>
      <c r="E3" s="2" t="s">
        <v>40</v>
      </c>
      <c r="F3" s="67" t="s">
        <v>41</v>
      </c>
      <c r="G3" s="67" t="s">
        <v>42</v>
      </c>
      <c r="H3" s="2" t="s">
        <v>204</v>
      </c>
      <c r="I3" s="2" t="s">
        <v>191</v>
      </c>
      <c r="J3" s="40" t="s">
        <v>224</v>
      </c>
      <c r="K3" s="40" t="s">
        <v>226</v>
      </c>
      <c r="L3" s="2" t="s">
        <v>191</v>
      </c>
      <c r="M3" s="2" t="s">
        <v>195</v>
      </c>
      <c r="O3" s="72" t="s">
        <v>246</v>
      </c>
      <c r="P3" s="72" t="s">
        <v>192</v>
      </c>
    </row>
    <row r="4" spans="1:16">
      <c r="A4" s="67" t="s">
        <v>34</v>
      </c>
      <c r="B4" s="67" t="s">
        <v>26</v>
      </c>
      <c r="C4" s="67" t="s">
        <v>26</v>
      </c>
      <c r="E4" s="2" t="s">
        <v>27</v>
      </c>
      <c r="F4" s="67" t="s">
        <v>28</v>
      </c>
      <c r="G4" s="67" t="s">
        <v>29</v>
      </c>
      <c r="H4" s="2" t="s">
        <v>205</v>
      </c>
      <c r="I4" s="2" t="s">
        <v>192</v>
      </c>
      <c r="J4" s="40" t="s">
        <v>225</v>
      </c>
      <c r="K4" s="40" t="s">
        <v>227</v>
      </c>
      <c r="L4" s="2" t="s">
        <v>192</v>
      </c>
      <c r="M4" s="2" t="s">
        <v>196</v>
      </c>
      <c r="O4" s="72" t="s">
        <v>247</v>
      </c>
      <c r="P4" s="72" t="s">
        <v>386</v>
      </c>
    </row>
    <row r="5" spans="1:16">
      <c r="A5" s="67" t="s">
        <v>38</v>
      </c>
      <c r="B5" s="67" t="s">
        <v>39</v>
      </c>
      <c r="C5" s="67" t="s">
        <v>39</v>
      </c>
      <c r="E5" s="2" t="s">
        <v>44</v>
      </c>
      <c r="F5" s="67" t="s">
        <v>45</v>
      </c>
      <c r="G5" s="67" t="s">
        <v>46</v>
      </c>
      <c r="H5" s="2" t="s">
        <v>192</v>
      </c>
      <c r="J5" s="40" t="s">
        <v>226</v>
      </c>
      <c r="K5" s="40" t="s">
        <v>228</v>
      </c>
      <c r="M5" s="2" t="s">
        <v>197</v>
      </c>
      <c r="O5" s="72" t="s">
        <v>248</v>
      </c>
      <c r="P5" s="72" t="s">
        <v>386</v>
      </c>
    </row>
    <row r="6" spans="1:16">
      <c r="A6" s="67" t="s">
        <v>43</v>
      </c>
      <c r="B6" s="67" t="s">
        <v>39</v>
      </c>
      <c r="C6" s="67" t="s">
        <v>39</v>
      </c>
      <c r="E6" s="2" t="s">
        <v>162</v>
      </c>
      <c r="F6" s="67" t="s">
        <v>163</v>
      </c>
      <c r="G6" s="67" t="s">
        <v>46</v>
      </c>
      <c r="J6" s="40" t="s">
        <v>227</v>
      </c>
      <c r="K6" s="40" t="s">
        <v>229</v>
      </c>
      <c r="M6" s="2" t="s">
        <v>198</v>
      </c>
      <c r="O6" s="72" t="s">
        <v>249</v>
      </c>
      <c r="P6" s="72" t="s">
        <v>386</v>
      </c>
    </row>
    <row r="7" spans="1:16">
      <c r="A7" s="67" t="s">
        <v>47</v>
      </c>
      <c r="B7" s="67" t="s">
        <v>26</v>
      </c>
      <c r="C7" s="67" t="s">
        <v>26</v>
      </c>
      <c r="E7" s="2" t="s">
        <v>101</v>
      </c>
      <c r="F7" s="67" t="s">
        <v>102</v>
      </c>
      <c r="G7" s="67" t="s">
        <v>103</v>
      </c>
      <c r="J7" s="40"/>
      <c r="K7" s="40" t="s">
        <v>208</v>
      </c>
      <c r="M7" s="2" t="s">
        <v>199</v>
      </c>
      <c r="O7" s="68" t="s">
        <v>250</v>
      </c>
      <c r="P7" s="73" t="s">
        <v>191</v>
      </c>
    </row>
    <row r="8" spans="1:16">
      <c r="A8" s="67" t="s">
        <v>51</v>
      </c>
      <c r="B8" s="67" t="s">
        <v>39</v>
      </c>
      <c r="C8" s="67" t="s">
        <v>39</v>
      </c>
      <c r="E8" s="2" t="s">
        <v>31</v>
      </c>
      <c r="F8" s="67" t="s">
        <v>32</v>
      </c>
      <c r="G8" s="67" t="s">
        <v>33</v>
      </c>
      <c r="J8" s="40"/>
      <c r="K8" s="40" t="s">
        <v>209</v>
      </c>
      <c r="M8" s="2" t="s">
        <v>200</v>
      </c>
      <c r="O8" s="72" t="s">
        <v>251</v>
      </c>
      <c r="P8" s="72" t="s">
        <v>191</v>
      </c>
    </row>
    <row r="9" spans="1:16">
      <c r="A9" s="67" t="s">
        <v>55</v>
      </c>
      <c r="B9" s="67" t="s">
        <v>26</v>
      </c>
      <c r="C9" s="67" t="s">
        <v>26</v>
      </c>
      <c r="E9" s="2" t="s">
        <v>52</v>
      </c>
      <c r="F9" s="67" t="s">
        <v>53</v>
      </c>
      <c r="G9" s="67" t="s">
        <v>54</v>
      </c>
      <c r="J9" s="40"/>
      <c r="K9" s="40" t="s">
        <v>211</v>
      </c>
      <c r="M9" s="2" t="s">
        <v>201</v>
      </c>
      <c r="O9" s="72" t="s">
        <v>252</v>
      </c>
      <c r="P9" s="72" t="s">
        <v>386</v>
      </c>
    </row>
    <row r="10" spans="1:16">
      <c r="A10" s="67" t="s">
        <v>59</v>
      </c>
      <c r="B10" s="67" t="s">
        <v>26</v>
      </c>
      <c r="C10" s="67" t="s">
        <v>26</v>
      </c>
      <c r="E10" s="2" t="s">
        <v>71</v>
      </c>
      <c r="F10" s="67" t="s">
        <v>72</v>
      </c>
      <c r="G10" s="67" t="s">
        <v>73</v>
      </c>
      <c r="J10" s="40"/>
      <c r="K10" s="40" t="s">
        <v>212</v>
      </c>
      <c r="O10" s="72" t="s">
        <v>253</v>
      </c>
      <c r="P10" s="72" t="s">
        <v>386</v>
      </c>
    </row>
    <row r="11" spans="1:16">
      <c r="A11" s="67" t="s">
        <v>62</v>
      </c>
      <c r="B11" s="67" t="s">
        <v>39</v>
      </c>
      <c r="C11" s="67" t="s">
        <v>39</v>
      </c>
      <c r="E11" s="2" t="s">
        <v>75</v>
      </c>
      <c r="F11" s="67" t="s">
        <v>76</v>
      </c>
      <c r="G11" s="67" t="s">
        <v>73</v>
      </c>
      <c r="J11" s="40"/>
      <c r="K11" s="40" t="s">
        <v>210</v>
      </c>
      <c r="O11" s="72" t="s">
        <v>254</v>
      </c>
      <c r="P11" s="72" t="s">
        <v>386</v>
      </c>
    </row>
    <row r="12" spans="1:16">
      <c r="A12" s="67" t="s">
        <v>66</v>
      </c>
      <c r="B12" s="67" t="s">
        <v>39</v>
      </c>
      <c r="C12" s="67" t="s">
        <v>39</v>
      </c>
      <c r="E12" s="2" t="s">
        <v>125</v>
      </c>
      <c r="F12" s="67" t="s">
        <v>126</v>
      </c>
      <c r="G12" s="67" t="s">
        <v>127</v>
      </c>
      <c r="J12" s="40"/>
      <c r="K12" s="40" t="s">
        <v>213</v>
      </c>
      <c r="O12" s="72" t="s">
        <v>255</v>
      </c>
      <c r="P12" s="72" t="s">
        <v>386</v>
      </c>
    </row>
    <row r="13" spans="1:16">
      <c r="A13" s="67" t="s">
        <v>70</v>
      </c>
      <c r="B13" s="67" t="s">
        <v>39</v>
      </c>
      <c r="C13" s="67" t="s">
        <v>39</v>
      </c>
      <c r="E13" s="2" t="s">
        <v>48</v>
      </c>
      <c r="F13" s="67" t="s">
        <v>49</v>
      </c>
      <c r="G13" s="67" t="s">
        <v>50</v>
      </c>
      <c r="J13" s="40"/>
      <c r="K13" s="40" t="s">
        <v>214</v>
      </c>
      <c r="O13" s="72" t="s">
        <v>256</v>
      </c>
      <c r="P13" s="72" t="s">
        <v>386</v>
      </c>
    </row>
    <row r="14" spans="1:16">
      <c r="A14" s="67" t="s">
        <v>74</v>
      </c>
      <c r="B14" s="67" t="s">
        <v>39</v>
      </c>
      <c r="C14" s="67" t="s">
        <v>39</v>
      </c>
      <c r="E14" s="2" t="s">
        <v>56</v>
      </c>
      <c r="F14" s="67" t="s">
        <v>57</v>
      </c>
      <c r="G14" s="67" t="s">
        <v>58</v>
      </c>
      <c r="J14" s="40"/>
      <c r="K14" s="40" t="s">
        <v>215</v>
      </c>
      <c r="O14" s="72" t="s">
        <v>257</v>
      </c>
      <c r="P14" s="72" t="s">
        <v>191</v>
      </c>
    </row>
    <row r="15" spans="1:16">
      <c r="A15" s="67" t="s">
        <v>77</v>
      </c>
      <c r="B15" s="67" t="s">
        <v>39</v>
      </c>
      <c r="C15" s="67" t="s">
        <v>39</v>
      </c>
      <c r="E15" s="2" t="s">
        <v>60</v>
      </c>
      <c r="F15" s="67" t="s">
        <v>61</v>
      </c>
      <c r="G15" s="67" t="s">
        <v>58</v>
      </c>
      <c r="J15" s="40"/>
      <c r="K15" s="40" t="s">
        <v>216</v>
      </c>
      <c r="O15" s="72" t="s">
        <v>258</v>
      </c>
      <c r="P15" s="72" t="s">
        <v>191</v>
      </c>
    </row>
    <row r="16" spans="1:16">
      <c r="A16" s="67" t="s">
        <v>81</v>
      </c>
      <c r="B16" s="67" t="s">
        <v>39</v>
      </c>
      <c r="C16" s="67" t="s">
        <v>39</v>
      </c>
      <c r="E16" s="2" t="s">
        <v>63</v>
      </c>
      <c r="F16" s="67" t="s">
        <v>64</v>
      </c>
      <c r="G16" s="67" t="s">
        <v>65</v>
      </c>
      <c r="J16" s="40"/>
      <c r="K16" s="40" t="s">
        <v>217</v>
      </c>
      <c r="O16" s="72" t="s">
        <v>259</v>
      </c>
      <c r="P16" s="72" t="s">
        <v>191</v>
      </c>
    </row>
    <row r="17" spans="1:16">
      <c r="A17" s="67" t="s">
        <v>84</v>
      </c>
      <c r="B17" s="67" t="s">
        <v>39</v>
      </c>
      <c r="C17" s="67" t="s">
        <v>39</v>
      </c>
      <c r="E17" s="2" t="s">
        <v>67</v>
      </c>
      <c r="F17" s="67" t="s">
        <v>68</v>
      </c>
      <c r="G17" s="67" t="s">
        <v>69</v>
      </c>
      <c r="J17" s="40"/>
      <c r="K17" s="40"/>
      <c r="O17" s="72" t="s">
        <v>260</v>
      </c>
      <c r="P17" s="72" t="s">
        <v>191</v>
      </c>
    </row>
    <row r="18" spans="1:16">
      <c r="A18" s="67" t="s">
        <v>88</v>
      </c>
      <c r="B18" s="67" t="s">
        <v>39</v>
      </c>
      <c r="C18" s="67" t="s">
        <v>39</v>
      </c>
      <c r="E18" s="2" t="s">
        <v>78</v>
      </c>
      <c r="F18" s="67" t="s">
        <v>79</v>
      </c>
      <c r="G18" s="67" t="s">
        <v>80</v>
      </c>
      <c r="J18" s="40"/>
      <c r="K18" s="40"/>
      <c r="O18" s="72" t="s">
        <v>261</v>
      </c>
      <c r="P18" s="72" t="s">
        <v>191</v>
      </c>
    </row>
    <row r="19" spans="1:16">
      <c r="A19" s="67" t="s">
        <v>92</v>
      </c>
      <c r="B19" s="67" t="s">
        <v>39</v>
      </c>
      <c r="C19" s="67" t="s">
        <v>39</v>
      </c>
      <c r="E19" s="2" t="s">
        <v>82</v>
      </c>
      <c r="F19" s="67" t="s">
        <v>83</v>
      </c>
      <c r="G19" s="67" t="s">
        <v>54</v>
      </c>
      <c r="J19" s="40"/>
      <c r="K19" s="40"/>
      <c r="O19" s="72" t="s">
        <v>262</v>
      </c>
      <c r="P19" s="72" t="s">
        <v>387</v>
      </c>
    </row>
    <row r="20" spans="1:16">
      <c r="A20" s="67" t="s">
        <v>96</v>
      </c>
      <c r="B20" s="67" t="s">
        <v>39</v>
      </c>
      <c r="C20" s="67" t="s">
        <v>39</v>
      </c>
      <c r="E20" s="2" t="s">
        <v>85</v>
      </c>
      <c r="F20" s="67" t="s">
        <v>86</v>
      </c>
      <c r="G20" s="67" t="s">
        <v>87</v>
      </c>
      <c r="J20" s="40"/>
      <c r="K20" s="40"/>
      <c r="O20" s="72" t="s">
        <v>363</v>
      </c>
      <c r="P20" s="72" t="s">
        <v>192</v>
      </c>
    </row>
    <row r="21" spans="1:16">
      <c r="A21" s="67" t="s">
        <v>100</v>
      </c>
      <c r="B21" s="67" t="s">
        <v>26</v>
      </c>
      <c r="C21" s="67" t="s">
        <v>26</v>
      </c>
      <c r="E21" s="2" t="s">
        <v>89</v>
      </c>
      <c r="F21" s="67" t="s">
        <v>90</v>
      </c>
      <c r="G21" s="67" t="s">
        <v>91</v>
      </c>
      <c r="J21" s="40"/>
      <c r="K21" s="40"/>
      <c r="O21" s="72" t="s">
        <v>263</v>
      </c>
      <c r="P21" s="72" t="s">
        <v>191</v>
      </c>
    </row>
    <row r="22" spans="1:16">
      <c r="A22" s="67" t="s">
        <v>104</v>
      </c>
      <c r="B22" s="67" t="s">
        <v>26</v>
      </c>
      <c r="C22" s="67" t="s">
        <v>26</v>
      </c>
      <c r="E22" s="2" t="s">
        <v>93</v>
      </c>
      <c r="F22" s="67" t="s">
        <v>94</v>
      </c>
      <c r="G22" s="67" t="s">
        <v>95</v>
      </c>
      <c r="J22" s="40"/>
      <c r="K22" s="40"/>
      <c r="O22" s="72" t="s">
        <v>264</v>
      </c>
      <c r="P22" s="72" t="s">
        <v>386</v>
      </c>
    </row>
    <row r="23" spans="1:16">
      <c r="A23" s="67" t="s">
        <v>108</v>
      </c>
      <c r="B23" s="67" t="s">
        <v>39</v>
      </c>
      <c r="C23" s="67" t="s">
        <v>39</v>
      </c>
      <c r="E23" s="2" t="s">
        <v>97</v>
      </c>
      <c r="F23" s="67" t="s">
        <v>98</v>
      </c>
      <c r="G23" s="67" t="s">
        <v>99</v>
      </c>
      <c r="O23" s="72" t="s">
        <v>265</v>
      </c>
      <c r="P23" s="72" t="s">
        <v>387</v>
      </c>
    </row>
    <row r="24" spans="1:16">
      <c r="A24" s="67" t="s">
        <v>112</v>
      </c>
      <c r="B24" s="67" t="s">
        <v>26</v>
      </c>
      <c r="C24" s="67" t="s">
        <v>26</v>
      </c>
      <c r="E24" s="2" t="s">
        <v>105</v>
      </c>
      <c r="F24" s="67" t="s">
        <v>106</v>
      </c>
      <c r="G24" s="67" t="s">
        <v>107</v>
      </c>
      <c r="O24" s="72" t="s">
        <v>370</v>
      </c>
      <c r="P24" s="72" t="s">
        <v>191</v>
      </c>
    </row>
    <row r="25" spans="1:16">
      <c r="A25" s="67" t="s">
        <v>116</v>
      </c>
      <c r="B25" s="67" t="s">
        <v>39</v>
      </c>
      <c r="C25" s="67" t="s">
        <v>39</v>
      </c>
      <c r="E25" s="2" t="s">
        <v>109</v>
      </c>
      <c r="F25" s="67" t="s">
        <v>110</v>
      </c>
      <c r="G25" s="67" t="s">
        <v>111</v>
      </c>
      <c r="O25" s="72" t="s">
        <v>266</v>
      </c>
      <c r="P25" s="72" t="s">
        <v>388</v>
      </c>
    </row>
    <row r="26" spans="1:16">
      <c r="A26" s="67" t="s">
        <v>120</v>
      </c>
      <c r="B26" s="67" t="s">
        <v>26</v>
      </c>
      <c r="C26" s="67" t="s">
        <v>26</v>
      </c>
      <c r="E26" s="2" t="s">
        <v>113</v>
      </c>
      <c r="F26" s="67" t="s">
        <v>114</v>
      </c>
      <c r="G26" s="67" t="s">
        <v>115</v>
      </c>
      <c r="O26" s="72" t="s">
        <v>267</v>
      </c>
      <c r="P26" s="72" t="s">
        <v>191</v>
      </c>
    </row>
    <row r="27" spans="1:16">
      <c r="A27" s="67" t="s">
        <v>124</v>
      </c>
      <c r="B27" s="67" t="s">
        <v>26</v>
      </c>
      <c r="C27" s="67" t="s">
        <v>26</v>
      </c>
      <c r="E27" s="2" t="s">
        <v>117</v>
      </c>
      <c r="F27" s="67" t="s">
        <v>118</v>
      </c>
      <c r="G27" s="67" t="s">
        <v>119</v>
      </c>
      <c r="O27" s="72" t="s">
        <v>268</v>
      </c>
      <c r="P27" s="72" t="s">
        <v>386</v>
      </c>
    </row>
    <row r="28" spans="1:16">
      <c r="A28" s="67" t="s">
        <v>128</v>
      </c>
      <c r="B28" s="67" t="s">
        <v>39</v>
      </c>
      <c r="C28" s="67" t="s">
        <v>39</v>
      </c>
      <c r="E28" s="2" t="s">
        <v>121</v>
      </c>
      <c r="F28" s="67" t="s">
        <v>122</v>
      </c>
      <c r="G28" s="67" t="s">
        <v>123</v>
      </c>
      <c r="O28" s="72" t="s">
        <v>269</v>
      </c>
      <c r="P28" s="72" t="s">
        <v>191</v>
      </c>
    </row>
    <row r="29" spans="1:16">
      <c r="A29" s="67" t="s">
        <v>132</v>
      </c>
      <c r="B29" s="67" t="s">
        <v>39</v>
      </c>
      <c r="C29" s="67" t="s">
        <v>39</v>
      </c>
      <c r="E29" s="2" t="s">
        <v>129</v>
      </c>
      <c r="F29" s="67" t="s">
        <v>130</v>
      </c>
      <c r="G29" s="67" t="s">
        <v>131</v>
      </c>
      <c r="O29" s="72" t="s">
        <v>270</v>
      </c>
      <c r="P29" s="72" t="s">
        <v>191</v>
      </c>
    </row>
    <row r="30" spans="1:16">
      <c r="A30" s="67" t="s">
        <v>136</v>
      </c>
      <c r="B30" s="67" t="s">
        <v>39</v>
      </c>
      <c r="C30" s="67" t="s">
        <v>39</v>
      </c>
      <c r="E30" s="2" t="s">
        <v>133</v>
      </c>
      <c r="F30" s="67" t="s">
        <v>134</v>
      </c>
      <c r="G30" s="67" t="s">
        <v>135</v>
      </c>
      <c r="O30" s="72" t="s">
        <v>271</v>
      </c>
      <c r="P30" s="72" t="s">
        <v>192</v>
      </c>
    </row>
    <row r="31" spans="1:16">
      <c r="A31" s="67" t="s">
        <v>139</v>
      </c>
      <c r="B31" s="67" t="s">
        <v>39</v>
      </c>
      <c r="C31" s="67" t="s">
        <v>39</v>
      </c>
      <c r="E31" s="2" t="s">
        <v>137</v>
      </c>
      <c r="F31" s="67" t="s">
        <v>138</v>
      </c>
      <c r="G31" s="67" t="s">
        <v>50</v>
      </c>
      <c r="O31" s="72" t="s">
        <v>272</v>
      </c>
      <c r="P31" s="72" t="s">
        <v>191</v>
      </c>
    </row>
    <row r="32" spans="1:16">
      <c r="A32" s="67" t="s">
        <v>142</v>
      </c>
      <c r="B32" s="67" t="s">
        <v>26</v>
      </c>
      <c r="C32" s="67" t="s">
        <v>26</v>
      </c>
      <c r="E32" s="2" t="s">
        <v>140</v>
      </c>
      <c r="F32" s="67" t="s">
        <v>141</v>
      </c>
      <c r="G32" s="67" t="s">
        <v>50</v>
      </c>
      <c r="O32" s="72" t="s">
        <v>273</v>
      </c>
      <c r="P32" s="72" t="s">
        <v>191</v>
      </c>
    </row>
    <row r="33" spans="1:16">
      <c r="A33" s="67" t="s">
        <v>146</v>
      </c>
      <c r="B33" s="67" t="s">
        <v>39</v>
      </c>
      <c r="C33" s="67" t="s">
        <v>39</v>
      </c>
      <c r="E33" s="2" t="s">
        <v>143</v>
      </c>
      <c r="F33" s="67" t="s">
        <v>144</v>
      </c>
      <c r="G33" s="67" t="s">
        <v>145</v>
      </c>
      <c r="O33" s="72" t="s">
        <v>274</v>
      </c>
      <c r="P33" s="72" t="s">
        <v>191</v>
      </c>
    </row>
    <row r="34" spans="1:16">
      <c r="A34" s="67" t="s">
        <v>150</v>
      </c>
      <c r="B34" s="67" t="s">
        <v>26</v>
      </c>
      <c r="C34" s="67" t="s">
        <v>26</v>
      </c>
      <c r="E34" s="2" t="s">
        <v>147</v>
      </c>
      <c r="F34" s="67" t="s">
        <v>148</v>
      </c>
      <c r="G34" s="67" t="s">
        <v>149</v>
      </c>
      <c r="O34" s="72" t="s">
        <v>369</v>
      </c>
      <c r="P34" s="72" t="s">
        <v>191</v>
      </c>
    </row>
    <row r="35" spans="1:16">
      <c r="A35" s="67" t="s">
        <v>154</v>
      </c>
      <c r="B35" s="67" t="s">
        <v>26</v>
      </c>
      <c r="C35" s="67" t="s">
        <v>39</v>
      </c>
      <c r="E35" s="2" t="s">
        <v>151</v>
      </c>
      <c r="F35" s="67" t="s">
        <v>152</v>
      </c>
      <c r="G35" s="67" t="s">
        <v>153</v>
      </c>
      <c r="O35" s="72" t="s">
        <v>371</v>
      </c>
      <c r="P35" s="72" t="s">
        <v>191</v>
      </c>
    </row>
    <row r="36" spans="1:16">
      <c r="A36" s="67" t="s">
        <v>157</v>
      </c>
      <c r="B36" s="67" t="s">
        <v>39</v>
      </c>
      <c r="C36" s="67" t="s">
        <v>39</v>
      </c>
      <c r="E36" s="2" t="s">
        <v>155</v>
      </c>
      <c r="F36" s="67" t="s">
        <v>156</v>
      </c>
      <c r="G36" s="67" t="s">
        <v>37</v>
      </c>
      <c r="O36" s="72" t="s">
        <v>372</v>
      </c>
      <c r="P36" s="72" t="s">
        <v>191</v>
      </c>
    </row>
    <row r="37" spans="1:16">
      <c r="A37" s="67" t="s">
        <v>161</v>
      </c>
      <c r="B37" s="67" t="s">
        <v>39</v>
      </c>
      <c r="C37" s="67" t="s">
        <v>39</v>
      </c>
      <c r="E37" s="2" t="s">
        <v>158</v>
      </c>
      <c r="F37" s="67" t="s">
        <v>159</v>
      </c>
      <c r="G37" s="67" t="s">
        <v>160</v>
      </c>
      <c r="O37" s="72" t="s">
        <v>373</v>
      </c>
      <c r="P37" s="72" t="s">
        <v>191</v>
      </c>
    </row>
    <row r="38" spans="1:16">
      <c r="A38" s="67" t="s">
        <v>164</v>
      </c>
      <c r="B38" s="67" t="s">
        <v>26</v>
      </c>
      <c r="C38" s="67" t="s">
        <v>26</v>
      </c>
      <c r="E38" s="2" t="s">
        <v>165</v>
      </c>
      <c r="F38" s="67" t="s">
        <v>166</v>
      </c>
      <c r="G38" s="67" t="s">
        <v>167</v>
      </c>
      <c r="O38" s="72" t="s">
        <v>374</v>
      </c>
      <c r="P38" s="72" t="s">
        <v>191</v>
      </c>
    </row>
    <row r="39" spans="1:16">
      <c r="A39" s="67" t="s">
        <v>168</v>
      </c>
      <c r="B39" s="67" t="s">
        <v>39</v>
      </c>
      <c r="C39" s="67" t="s">
        <v>39</v>
      </c>
      <c r="E39" s="2" t="s">
        <v>169</v>
      </c>
      <c r="F39" s="67" t="s">
        <v>170</v>
      </c>
      <c r="G39" s="67" t="s">
        <v>171</v>
      </c>
      <c r="O39" s="72" t="s">
        <v>375</v>
      </c>
      <c r="P39" s="72" t="s">
        <v>191</v>
      </c>
    </row>
    <row r="40" spans="1:16">
      <c r="A40" s="67" t="s">
        <v>172</v>
      </c>
      <c r="B40" s="67" t="s">
        <v>26</v>
      </c>
      <c r="C40" s="67" t="s">
        <v>26</v>
      </c>
      <c r="O40" s="72" t="s">
        <v>376</v>
      </c>
      <c r="P40" s="72" t="s">
        <v>191</v>
      </c>
    </row>
    <row r="41" spans="1:16">
      <c r="A41" s="67" t="s">
        <v>173</v>
      </c>
      <c r="B41" s="67" t="s">
        <v>26</v>
      </c>
      <c r="C41" s="67" t="s">
        <v>26</v>
      </c>
      <c r="O41" s="72" t="s">
        <v>377</v>
      </c>
      <c r="P41" s="72" t="s">
        <v>191</v>
      </c>
    </row>
    <row r="42" spans="1:16">
      <c r="A42" s="67" t="s">
        <v>174</v>
      </c>
      <c r="B42" s="67" t="s">
        <v>26</v>
      </c>
      <c r="C42" s="67" t="s">
        <v>26</v>
      </c>
      <c r="O42" s="72" t="s">
        <v>275</v>
      </c>
      <c r="P42" s="72" t="s">
        <v>192</v>
      </c>
    </row>
    <row r="43" spans="1:16">
      <c r="A43" s="67" t="s">
        <v>175</v>
      </c>
      <c r="B43" s="67" t="s">
        <v>26</v>
      </c>
      <c r="C43" s="67" t="s">
        <v>26</v>
      </c>
      <c r="O43" s="72" t="s">
        <v>276</v>
      </c>
      <c r="P43" s="72" t="s">
        <v>386</v>
      </c>
    </row>
    <row r="44" spans="1:16">
      <c r="A44" s="67" t="s">
        <v>176</v>
      </c>
      <c r="B44" s="67" t="s">
        <v>39</v>
      </c>
      <c r="C44" s="67" t="s">
        <v>39</v>
      </c>
      <c r="O44" s="72" t="s">
        <v>277</v>
      </c>
      <c r="P44" s="72" t="s">
        <v>386</v>
      </c>
    </row>
    <row r="45" spans="1:16">
      <c r="A45" s="67" t="s">
        <v>177</v>
      </c>
      <c r="B45" s="67" t="s">
        <v>39</v>
      </c>
      <c r="C45" s="67" t="s">
        <v>39</v>
      </c>
      <c r="O45" s="72" t="s">
        <v>278</v>
      </c>
      <c r="P45" s="72" t="s">
        <v>191</v>
      </c>
    </row>
    <row r="46" spans="1:16">
      <c r="A46" s="67" t="s">
        <v>178</v>
      </c>
      <c r="B46" s="67" t="s">
        <v>26</v>
      </c>
      <c r="C46" s="67" t="s">
        <v>26</v>
      </c>
      <c r="O46" s="72" t="s">
        <v>279</v>
      </c>
      <c r="P46" s="72" t="s">
        <v>191</v>
      </c>
    </row>
    <row r="47" spans="1:16">
      <c r="A47" s="67" t="s">
        <v>179</v>
      </c>
      <c r="B47" s="67" t="s">
        <v>39</v>
      </c>
      <c r="C47" s="67" t="s">
        <v>39</v>
      </c>
      <c r="O47" s="72" t="s">
        <v>280</v>
      </c>
      <c r="P47" s="72" t="s">
        <v>191</v>
      </c>
    </row>
    <row r="48" spans="1:16">
      <c r="A48" s="67" t="s">
        <v>180</v>
      </c>
      <c r="B48" s="67" t="s">
        <v>39</v>
      </c>
      <c r="C48" s="67" t="s">
        <v>39</v>
      </c>
      <c r="O48" s="72" t="s">
        <v>281</v>
      </c>
      <c r="P48" s="72" t="s">
        <v>191</v>
      </c>
    </row>
    <row r="49" spans="1:16">
      <c r="A49" s="67" t="s">
        <v>181</v>
      </c>
      <c r="B49" s="67" t="s">
        <v>26</v>
      </c>
      <c r="C49" s="67" t="s">
        <v>39</v>
      </c>
      <c r="O49" s="72" t="s">
        <v>282</v>
      </c>
      <c r="P49" s="72" t="s">
        <v>386</v>
      </c>
    </row>
    <row r="50" spans="1:16">
      <c r="A50" s="67" t="s">
        <v>182</v>
      </c>
      <c r="B50" s="67" t="s">
        <v>26</v>
      </c>
      <c r="C50" s="67" t="s">
        <v>26</v>
      </c>
      <c r="O50" s="72" t="s">
        <v>283</v>
      </c>
      <c r="P50" s="72" t="s">
        <v>191</v>
      </c>
    </row>
    <row r="51" spans="1:16">
      <c r="A51" s="67" t="s">
        <v>183</v>
      </c>
      <c r="B51" s="67" t="s">
        <v>26</v>
      </c>
      <c r="C51" s="67" t="s">
        <v>26</v>
      </c>
      <c r="O51" s="72" t="s">
        <v>394</v>
      </c>
      <c r="P51" s="72" t="s">
        <v>386</v>
      </c>
    </row>
    <row r="52" spans="1:16">
      <c r="A52" s="67" t="s">
        <v>184</v>
      </c>
      <c r="B52" s="67" t="s">
        <v>26</v>
      </c>
      <c r="C52" s="67" t="s">
        <v>26</v>
      </c>
      <c r="O52" s="72" t="s">
        <v>284</v>
      </c>
      <c r="P52" s="72" t="s">
        <v>191</v>
      </c>
    </row>
    <row r="53" spans="1:16">
      <c r="A53" s="67" t="s">
        <v>185</v>
      </c>
      <c r="B53" s="67" t="s">
        <v>185</v>
      </c>
      <c r="C53" s="67" t="s">
        <v>185</v>
      </c>
      <c r="O53" s="72" t="s">
        <v>285</v>
      </c>
      <c r="P53" s="72" t="s">
        <v>191</v>
      </c>
    </row>
    <row r="54" spans="1:16">
      <c r="A54" s="67" t="s">
        <v>186</v>
      </c>
      <c r="B54" s="67" t="s">
        <v>26</v>
      </c>
      <c r="C54" s="67" t="s">
        <v>26</v>
      </c>
      <c r="O54" s="72" t="s">
        <v>286</v>
      </c>
      <c r="P54" s="72" t="s">
        <v>191</v>
      </c>
    </row>
    <row r="55" spans="1:16">
      <c r="A55" s="67" t="s">
        <v>187</v>
      </c>
      <c r="B55" s="67" t="s">
        <v>26</v>
      </c>
      <c r="C55" s="67" t="s">
        <v>26</v>
      </c>
      <c r="O55" s="72" t="s">
        <v>287</v>
      </c>
      <c r="P55" s="72" t="s">
        <v>191</v>
      </c>
    </row>
    <row r="56" spans="1:16">
      <c r="A56" s="67" t="s">
        <v>188</v>
      </c>
      <c r="B56" s="67" t="s">
        <v>26</v>
      </c>
      <c r="C56" s="67" t="s">
        <v>26</v>
      </c>
      <c r="O56" s="72" t="s">
        <v>288</v>
      </c>
      <c r="P56" s="72" t="s">
        <v>191</v>
      </c>
    </row>
    <row r="57" spans="1:16">
      <c r="O57" s="72" t="s">
        <v>289</v>
      </c>
      <c r="P57" s="72" t="s">
        <v>191</v>
      </c>
    </row>
    <row r="58" spans="1:16">
      <c r="O58" s="72" t="s">
        <v>290</v>
      </c>
      <c r="P58" s="72" t="s">
        <v>386</v>
      </c>
    </row>
    <row r="59" spans="1:16">
      <c r="O59" s="72" t="s">
        <v>367</v>
      </c>
      <c r="P59" s="72" t="s">
        <v>191</v>
      </c>
    </row>
    <row r="60" spans="1:16">
      <c r="O60" s="72" t="s">
        <v>291</v>
      </c>
      <c r="P60" s="72" t="s">
        <v>192</v>
      </c>
    </row>
    <row r="61" spans="1:16">
      <c r="O61" s="72" t="s">
        <v>292</v>
      </c>
      <c r="P61" s="72" t="s">
        <v>386</v>
      </c>
    </row>
    <row r="62" spans="1:16">
      <c r="O62" s="72" t="s">
        <v>293</v>
      </c>
      <c r="P62" s="72" t="s">
        <v>191</v>
      </c>
    </row>
    <row r="63" spans="1:16">
      <c r="O63" s="72" t="s">
        <v>294</v>
      </c>
      <c r="P63" s="72" t="s">
        <v>386</v>
      </c>
    </row>
    <row r="64" spans="1:16">
      <c r="O64" s="72" t="s">
        <v>295</v>
      </c>
      <c r="P64" s="72" t="s">
        <v>191</v>
      </c>
    </row>
    <row r="65" spans="15:16">
      <c r="O65" s="72" t="s">
        <v>296</v>
      </c>
      <c r="P65" s="72" t="s">
        <v>191</v>
      </c>
    </row>
    <row r="66" spans="15:16">
      <c r="O66" s="72" t="s">
        <v>297</v>
      </c>
      <c r="P66" s="72" t="s">
        <v>191</v>
      </c>
    </row>
    <row r="67" spans="15:16">
      <c r="O67" s="72" t="s">
        <v>298</v>
      </c>
      <c r="P67" s="72" t="s">
        <v>191</v>
      </c>
    </row>
    <row r="68" spans="15:16">
      <c r="O68" s="72" t="s">
        <v>299</v>
      </c>
      <c r="P68" s="72" t="s">
        <v>191</v>
      </c>
    </row>
    <row r="69" spans="15:16">
      <c r="O69" s="72" t="s">
        <v>300</v>
      </c>
      <c r="P69" s="72" t="s">
        <v>191</v>
      </c>
    </row>
    <row r="70" spans="15:16">
      <c r="O70" s="72" t="s">
        <v>301</v>
      </c>
      <c r="P70" s="72" t="s">
        <v>386</v>
      </c>
    </row>
    <row r="71" spans="15:16">
      <c r="O71" s="72" t="s">
        <v>302</v>
      </c>
      <c r="P71" s="72" t="s">
        <v>386</v>
      </c>
    </row>
    <row r="72" spans="15:16">
      <c r="O72" s="72" t="s">
        <v>303</v>
      </c>
      <c r="P72" s="72" t="s">
        <v>386</v>
      </c>
    </row>
    <row r="73" spans="15:16">
      <c r="O73" s="72" t="s">
        <v>304</v>
      </c>
      <c r="P73" s="72" t="s">
        <v>191</v>
      </c>
    </row>
    <row r="74" spans="15:16">
      <c r="O74" s="72" t="s">
        <v>305</v>
      </c>
      <c r="P74" s="72" t="s">
        <v>191</v>
      </c>
    </row>
    <row r="75" spans="15:16">
      <c r="O75" s="72" t="s">
        <v>306</v>
      </c>
      <c r="P75" s="72" t="s">
        <v>191</v>
      </c>
    </row>
    <row r="76" spans="15:16">
      <c r="O76" s="72" t="s">
        <v>307</v>
      </c>
      <c r="P76" s="72" t="s">
        <v>191</v>
      </c>
    </row>
    <row r="77" spans="15:16">
      <c r="O77" s="72" t="s">
        <v>308</v>
      </c>
      <c r="P77" s="72" t="s">
        <v>191</v>
      </c>
    </row>
    <row r="78" spans="15:16">
      <c r="O78" s="72" t="s">
        <v>309</v>
      </c>
      <c r="P78" s="72" t="s">
        <v>191</v>
      </c>
    </row>
    <row r="79" spans="15:16">
      <c r="O79" s="72" t="s">
        <v>364</v>
      </c>
      <c r="P79" s="72" t="s">
        <v>192</v>
      </c>
    </row>
    <row r="80" spans="15:16">
      <c r="O80" s="72" t="s">
        <v>310</v>
      </c>
      <c r="P80" s="72" t="s">
        <v>191</v>
      </c>
    </row>
    <row r="81" spans="15:16">
      <c r="O81" s="72" t="s">
        <v>311</v>
      </c>
      <c r="P81" s="72" t="s">
        <v>191</v>
      </c>
    </row>
    <row r="82" spans="15:16">
      <c r="O82" s="72" t="s">
        <v>312</v>
      </c>
      <c r="P82" s="72" t="s">
        <v>191</v>
      </c>
    </row>
    <row r="83" spans="15:16">
      <c r="O83" s="72" t="s">
        <v>313</v>
      </c>
      <c r="P83" s="72" t="s">
        <v>191</v>
      </c>
    </row>
    <row r="84" spans="15:16">
      <c r="O84" s="72" t="s">
        <v>378</v>
      </c>
      <c r="P84" s="72" t="s">
        <v>386</v>
      </c>
    </row>
    <row r="85" spans="15:16">
      <c r="O85" s="72" t="s">
        <v>314</v>
      </c>
      <c r="P85" s="72" t="s">
        <v>387</v>
      </c>
    </row>
    <row r="86" spans="15:16">
      <c r="O86" s="72" t="s">
        <v>315</v>
      </c>
      <c r="P86" s="72" t="s">
        <v>191</v>
      </c>
    </row>
    <row r="87" spans="15:16">
      <c r="O87" s="72" t="s">
        <v>316</v>
      </c>
      <c r="P87" s="72" t="s">
        <v>191</v>
      </c>
    </row>
    <row r="88" spans="15:16">
      <c r="O88" s="72" t="s">
        <v>317</v>
      </c>
      <c r="P88" s="72" t="s">
        <v>191</v>
      </c>
    </row>
    <row r="89" spans="15:16">
      <c r="O89" s="72" t="s">
        <v>318</v>
      </c>
      <c r="P89" s="72" t="s">
        <v>386</v>
      </c>
    </row>
    <row r="90" spans="15:16">
      <c r="O90" s="72" t="s">
        <v>319</v>
      </c>
      <c r="P90" s="72" t="s">
        <v>386</v>
      </c>
    </row>
    <row r="91" spans="15:16">
      <c r="O91" s="72" t="s">
        <v>320</v>
      </c>
      <c r="P91" s="72" t="s">
        <v>191</v>
      </c>
    </row>
    <row r="92" spans="15:16">
      <c r="O92" s="72" t="s">
        <v>321</v>
      </c>
      <c r="P92" s="72" t="s">
        <v>191</v>
      </c>
    </row>
    <row r="93" spans="15:16">
      <c r="O93" s="72" t="s">
        <v>322</v>
      </c>
      <c r="P93" s="72" t="s">
        <v>191</v>
      </c>
    </row>
    <row r="94" spans="15:16">
      <c r="O94" s="72" t="s">
        <v>323</v>
      </c>
      <c r="P94" s="72" t="s">
        <v>191</v>
      </c>
    </row>
    <row r="95" spans="15:16">
      <c r="O95" s="72" t="s">
        <v>324</v>
      </c>
      <c r="P95" s="72" t="s">
        <v>386</v>
      </c>
    </row>
    <row r="96" spans="15:16">
      <c r="O96" s="72" t="s">
        <v>380</v>
      </c>
      <c r="P96" s="72" t="s">
        <v>386</v>
      </c>
    </row>
    <row r="97" spans="15:16">
      <c r="O97" s="72" t="s">
        <v>325</v>
      </c>
      <c r="P97" s="72" t="s">
        <v>386</v>
      </c>
    </row>
    <row r="98" spans="15:16">
      <c r="O98" s="72" t="s">
        <v>379</v>
      </c>
      <c r="P98" s="72" t="s">
        <v>386</v>
      </c>
    </row>
    <row r="99" spans="15:16">
      <c r="O99" s="72" t="s">
        <v>365</v>
      </c>
      <c r="P99" s="72" t="s">
        <v>192</v>
      </c>
    </row>
    <row r="100" spans="15:16">
      <c r="O100" s="72" t="s">
        <v>326</v>
      </c>
      <c r="P100" s="72" t="s">
        <v>191</v>
      </c>
    </row>
    <row r="101" spans="15:16">
      <c r="O101" s="72" t="s">
        <v>327</v>
      </c>
      <c r="P101" s="72" t="s">
        <v>191</v>
      </c>
    </row>
    <row r="102" spans="15:16">
      <c r="O102" s="72" t="s">
        <v>328</v>
      </c>
      <c r="P102" s="72" t="s">
        <v>387</v>
      </c>
    </row>
    <row r="103" spans="15:16">
      <c r="O103" s="72" t="s">
        <v>329</v>
      </c>
      <c r="P103" s="72" t="s">
        <v>388</v>
      </c>
    </row>
    <row r="104" spans="15:16">
      <c r="O104" s="72" t="s">
        <v>330</v>
      </c>
      <c r="P104" s="72" t="s">
        <v>388</v>
      </c>
    </row>
    <row r="105" spans="15:16">
      <c r="O105" s="72" t="s">
        <v>331</v>
      </c>
      <c r="P105" s="72" t="s">
        <v>191</v>
      </c>
    </row>
    <row r="106" spans="15:16">
      <c r="O106" s="72" t="s">
        <v>332</v>
      </c>
      <c r="P106" s="72" t="s">
        <v>191</v>
      </c>
    </row>
    <row r="107" spans="15:16">
      <c r="O107" s="72" t="s">
        <v>333</v>
      </c>
      <c r="P107" s="72" t="s">
        <v>386</v>
      </c>
    </row>
    <row r="108" spans="15:16">
      <c r="O108" s="72" t="s">
        <v>334</v>
      </c>
      <c r="P108" s="72" t="s">
        <v>386</v>
      </c>
    </row>
    <row r="109" spans="15:16">
      <c r="O109" s="72" t="s">
        <v>335</v>
      </c>
      <c r="P109" s="72" t="s">
        <v>386</v>
      </c>
    </row>
    <row r="110" spans="15:16">
      <c r="O110" s="72" t="s">
        <v>336</v>
      </c>
      <c r="P110" s="72" t="s">
        <v>386</v>
      </c>
    </row>
    <row r="111" spans="15:16">
      <c r="O111" s="72" t="s">
        <v>337</v>
      </c>
      <c r="P111" s="72" t="s">
        <v>388</v>
      </c>
    </row>
    <row r="112" spans="15:16">
      <c r="O112" s="72" t="s">
        <v>338</v>
      </c>
      <c r="P112" s="72" t="s">
        <v>387</v>
      </c>
    </row>
    <row r="113" spans="15:16">
      <c r="O113" s="72" t="s">
        <v>339</v>
      </c>
      <c r="P113" s="72" t="s">
        <v>388</v>
      </c>
    </row>
    <row r="114" spans="15:16">
      <c r="O114" s="72" t="s">
        <v>340</v>
      </c>
      <c r="P114" s="72" t="s">
        <v>387</v>
      </c>
    </row>
    <row r="115" spans="15:16">
      <c r="O115" s="72" t="s">
        <v>341</v>
      </c>
      <c r="P115" s="72" t="s">
        <v>386</v>
      </c>
    </row>
    <row r="116" spans="15:16">
      <c r="O116" s="72" t="s">
        <v>342</v>
      </c>
      <c r="P116" s="72" t="s">
        <v>388</v>
      </c>
    </row>
    <row r="117" spans="15:16">
      <c r="O117" s="72" t="s">
        <v>343</v>
      </c>
      <c r="P117" s="72" t="s">
        <v>388</v>
      </c>
    </row>
    <row r="118" spans="15:16">
      <c r="O118" s="72" t="s">
        <v>344</v>
      </c>
      <c r="P118" s="72" t="s">
        <v>386</v>
      </c>
    </row>
    <row r="119" spans="15:16">
      <c r="O119" s="72" t="s">
        <v>345</v>
      </c>
      <c r="P119" s="72" t="s">
        <v>388</v>
      </c>
    </row>
    <row r="120" spans="15:16">
      <c r="O120" s="72" t="s">
        <v>346</v>
      </c>
      <c r="P120" s="72" t="s">
        <v>388</v>
      </c>
    </row>
    <row r="121" spans="15:16">
      <c r="O121" s="72" t="s">
        <v>347</v>
      </c>
      <c r="P121" s="72" t="s">
        <v>191</v>
      </c>
    </row>
    <row r="122" spans="15:16">
      <c r="O122" s="72" t="s">
        <v>348</v>
      </c>
      <c r="P122" s="72" t="s">
        <v>388</v>
      </c>
    </row>
    <row r="123" spans="15:16">
      <c r="O123" s="72" t="s">
        <v>349</v>
      </c>
      <c r="P123" s="72" t="s">
        <v>386</v>
      </c>
    </row>
    <row r="124" spans="15:16">
      <c r="O124" s="72" t="s">
        <v>350</v>
      </c>
      <c r="P124" s="72" t="s">
        <v>386</v>
      </c>
    </row>
    <row r="125" spans="15:16">
      <c r="O125" s="72" t="s">
        <v>351</v>
      </c>
      <c r="P125" s="72" t="s">
        <v>386</v>
      </c>
    </row>
    <row r="126" spans="15:16">
      <c r="O126" s="72" t="s">
        <v>352</v>
      </c>
      <c r="P126" s="72" t="s">
        <v>191</v>
      </c>
    </row>
    <row r="127" spans="15:16">
      <c r="O127" s="72" t="s">
        <v>389</v>
      </c>
      <c r="P127" s="72" t="s">
        <v>387</v>
      </c>
    </row>
    <row r="128" spans="15:16">
      <c r="O128" s="72" t="s">
        <v>353</v>
      </c>
      <c r="P128" s="72" t="s">
        <v>388</v>
      </c>
    </row>
    <row r="129" spans="15:16">
      <c r="O129" s="72" t="s">
        <v>366</v>
      </c>
      <c r="P129" s="72" t="s">
        <v>388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Guidance</vt:lpstr>
      <vt:lpstr>2. Flow Chart</vt:lpstr>
      <vt:lpstr>3. Cord Summary Table</vt:lpstr>
      <vt:lpstr>Ignore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Edel Harkin</dc:creator>
  <cp:lastModifiedBy>Ann-Margaret Little</cp:lastModifiedBy>
  <cp:lastPrinted>2019-02-11T10:15:20Z</cp:lastPrinted>
  <dcterms:created xsi:type="dcterms:W3CDTF">2017-01-19T11:05:52Z</dcterms:created>
  <dcterms:modified xsi:type="dcterms:W3CDTF">2024-09-04T13:07:48Z</dcterms:modified>
</cp:coreProperties>
</file>